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250" windowHeight="14325" tabRatio="727"/>
  </bookViews>
  <sheets>
    <sheet name="Status" sheetId="1" r:id="rId1"/>
    <sheet name="MasterScriptList" sheetId="19" r:id="rId2"/>
    <sheet name="SIRN installed" sheetId="20" r:id="rId3"/>
  </sheets>
  <definedNames>
    <definedName name="_xlnm.Print_Area" localSheetId="0">Status!$B$2:$S$222</definedName>
    <definedName name="_xlnm.Print_Titles" localSheetId="0">Status!$2:$2</definedName>
  </definedNames>
  <calcPr calcId="145621"/>
</workbook>
</file>

<file path=xl/calcChain.xml><?xml version="1.0" encoding="utf-8"?>
<calcChain xmlns="http://schemas.openxmlformats.org/spreadsheetml/2006/main">
  <c r="G221" i="1" l="1"/>
  <c r="S231" i="1" l="1"/>
  <c r="J231" i="1"/>
  <c r="H221" i="1"/>
  <c r="I221" i="1"/>
  <c r="O221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P261" i="1"/>
  <c r="P260" i="1"/>
  <c r="P259" i="1"/>
  <c r="P258" i="1"/>
  <c r="P257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O231" i="1"/>
  <c r="P256" i="1"/>
  <c r="L231" i="1"/>
  <c r="C221" i="1"/>
  <c r="J235" i="1" s="1"/>
  <c r="O261" i="1" l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K259" i="1"/>
  <c r="K260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G222" i="1"/>
  <c r="K238" i="1"/>
  <c r="M250" i="1"/>
  <c r="M261" i="1"/>
  <c r="M260" i="1"/>
  <c r="M259" i="1"/>
  <c r="M258" i="1"/>
  <c r="M257" i="1"/>
  <c r="M256" i="1"/>
  <c r="M255" i="1"/>
  <c r="M254" i="1"/>
  <c r="M253" i="1"/>
  <c r="M252" i="1"/>
  <c r="M251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N231" i="1"/>
  <c r="P231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P221" i="1"/>
  <c r="O225" i="1"/>
  <c r="O226" i="1"/>
  <c r="J232" i="1" l="1"/>
  <c r="K231" i="1" s="1"/>
  <c r="O244" i="1"/>
  <c r="O243" i="1"/>
  <c r="O242" i="1"/>
  <c r="O241" i="1"/>
  <c r="O240" i="1"/>
  <c r="O239" i="1"/>
  <c r="O238" i="1" l="1"/>
  <c r="R224" i="1" l="1"/>
  <c r="I232" i="1"/>
  <c r="I231" i="1"/>
  <c r="E221" i="1"/>
  <c r="I235" i="1" s="1"/>
  <c r="D221" i="1"/>
  <c r="M231" i="1"/>
  <c r="B221" i="1"/>
  <c r="J234" i="1" s="1"/>
  <c r="R221" i="1"/>
  <c r="L221" i="1"/>
  <c r="I234" i="1" l="1"/>
  <c r="J236" i="1"/>
  <c r="P262" i="1"/>
  <c r="K262" i="1"/>
  <c r="N262" i="1"/>
  <c r="M262" i="1"/>
  <c r="Q262" i="1"/>
  <c r="O262" i="1"/>
</calcChain>
</file>

<file path=xl/sharedStrings.xml><?xml version="1.0" encoding="utf-8"?>
<sst xmlns="http://schemas.openxmlformats.org/spreadsheetml/2006/main" count="898" uniqueCount="342">
  <si>
    <t>Sub case</t>
  </si>
  <si>
    <t>Analysis</t>
  </si>
  <si>
    <t>Estimated Hours to Completion for Review</t>
  </si>
  <si>
    <t>TSW Test case</t>
  </si>
  <si>
    <t>Comments / related DR's with status</t>
  </si>
  <si>
    <t>section</t>
  </si>
  <si>
    <t>proc edits made</t>
  </si>
  <si>
    <t>ready for dry run</t>
  </si>
  <si>
    <t>Title</t>
  </si>
  <si>
    <t>Disconnected AR Ethernet cable</t>
  </si>
  <si>
    <t>Process Startup-Shutdown</t>
  </si>
  <si>
    <t>AR Instrument Power Down detected by ITE</t>
  </si>
  <si>
    <t>Nominal State</t>
  </si>
  <si>
    <t>Prompt Operator from AR STE</t>
  </si>
  <si>
    <t>Restore ITE Control</t>
  </si>
  <si>
    <t>Prompt Operator from ITE STE</t>
  </si>
  <si>
    <t>Detection of Faults at Startup</t>
  </si>
  <si>
    <t>Detection of disconnected cable from STE</t>
  </si>
  <si>
    <t>Invalid Startup Configurations</t>
  </si>
  <si>
    <t>Detect Invalid Configuration With Missing Configuration File</t>
  </si>
  <si>
    <t>Test Software configuration files</t>
  </si>
  <si>
    <t xml:space="preserve">ITE Primary Controller of AR </t>
  </si>
  <si>
    <t>AR Test Configuration Data</t>
  </si>
  <si>
    <t>AR Calibration Expiration Test</t>
  </si>
  <si>
    <t>TLM recorded in Database</t>
  </si>
  <si>
    <t>ITE Calibration Expiration Test</t>
  </si>
  <si>
    <t>ITE Skip Calibration Manager on Expired Instrument</t>
  </si>
  <si>
    <t>Script Execution MDU</t>
  </si>
  <si>
    <t>Script Execution STE</t>
  </si>
  <si>
    <t>Script Control Flow and TRUE_PATH Math functions</t>
  </si>
  <si>
    <t>Script Control Flow and FALSE_PATH Math functions</t>
  </si>
  <si>
    <t>Queuing Test Scripts and data base retrieval</t>
  </si>
  <si>
    <t xml:space="preserve"> Abort Test</t>
  </si>
  <si>
    <t xml:space="preserve"> Remote Script</t>
  </si>
  <si>
    <t>Continuous Monitor</t>
  </si>
  <si>
    <t>Demonstrate Ability To Select Individual Tests</t>
  </si>
  <si>
    <t>Controlled shutdown of the NPE TSW</t>
  </si>
  <si>
    <t>Emergency  Shutdown Function</t>
  </si>
  <si>
    <t>Script Aborts on Tlm Failure</t>
  </si>
  <si>
    <t>Halts upon Measurement Check Failure</t>
  </si>
  <si>
    <t>LM Interface</t>
  </si>
  <si>
    <t>Testing the Heartbeat Request/Response &amp; Monitor Msg</t>
  </si>
  <si>
    <t>TCC Abort Script Function</t>
  </si>
  <si>
    <t xml:space="preserve">TTC/ATP Connectivity functions to TestEngineExecutive </t>
  </si>
  <si>
    <t xml:space="preserve"> Prime Power Outputs</t>
  </si>
  <si>
    <t>Total RF Power</t>
  </si>
  <si>
    <t>Lband Output Return Loss</t>
  </si>
  <si>
    <t>AFS Signals</t>
  </si>
  <si>
    <t>ECTS/EIE Verification</t>
  </si>
  <si>
    <t>TLM verification through the EGSE Ethernet Interface</t>
  </si>
  <si>
    <t xml:space="preserve">HPE Timing Signal </t>
  </si>
  <si>
    <t xml:space="preserve">MDU Hard Reset Bootstrap </t>
  </si>
  <si>
    <t>Soft Reset the Boot Software</t>
  </si>
  <si>
    <t>Stored Command Status</t>
  </si>
  <si>
    <t>CCAs and Stored Commands</t>
  </si>
  <si>
    <t>Valid MUB</t>
  </si>
  <si>
    <t>Invalid MUB</t>
  </si>
  <si>
    <t>Too Large MUB</t>
  </si>
  <si>
    <t>LBCR Self Test</t>
  </si>
  <si>
    <t>Lband In-Band Emissions</t>
  </si>
  <si>
    <t>Cross Link Receive</t>
  </si>
  <si>
    <t>Non Standard Code</t>
  </si>
  <si>
    <t>Code Dwell Imbalance</t>
  </si>
  <si>
    <t>Lband Phase Noise</t>
  </si>
  <si>
    <t>Out-of-Band Emissions</t>
  </si>
  <si>
    <t>GED and LLED Interfaces</t>
  </si>
  <si>
    <t>Cross Link Transmit</t>
  </si>
  <si>
    <t>Transmitter Control</t>
  </si>
  <si>
    <t>TSW_SIQT_MDU_Telemetry</t>
  </si>
  <si>
    <t xml:space="preserve">Bus BDP Cmd Transaction </t>
  </si>
  <si>
    <t>ExecutionStatus legend:</t>
  </si>
  <si>
    <t>actual run date</t>
  </si>
  <si>
    <t>Run  Status P/F</t>
  </si>
  <si>
    <t>Confirm TSW (desktop shortcuts)</t>
  </si>
  <si>
    <t>If tester does not understand these, read Use Case (VOB Systems in Clear Case ) and confirm requirements are covered in the Test Case. Verify GUI Screen Shot on STD matches GUI current SIRN display.</t>
  </si>
  <si>
    <t>1553 Black Bus</t>
  </si>
  <si>
    <t>1553 Inject All Telemetry</t>
  </si>
  <si>
    <t>SV Attitude message functions</t>
  </si>
  <si>
    <t>Scripts Executed</t>
  </si>
  <si>
    <t xml:space="preserve"> </t>
  </si>
  <si>
    <t>TSW_SIQT_Hard_Reset_Bootstrap.xts</t>
  </si>
  <si>
    <t>Utility_MDU_Reinitialization.xts</t>
  </si>
  <si>
    <t xml:space="preserve">CC Version of Script Executed </t>
  </si>
  <si>
    <t>TSW_SIQT_Stored_Commands.xts</t>
  </si>
  <si>
    <t>None</t>
  </si>
  <si>
    <t>MDU_Configuration.xts</t>
  </si>
  <si>
    <t>Utility_MDU_Software_Version.xts</t>
  </si>
  <si>
    <t>TSW_SIQT_Bad_Syntax.xts</t>
  </si>
  <si>
    <t>TSW_SIQT_Prompt_Operator_MAR.xts</t>
  </si>
  <si>
    <t>TSW_SIQT_TlmSerial_fail.xts</t>
  </si>
  <si>
    <t>MDU_SVID.xts</t>
  </si>
  <si>
    <t>TSW_SIQT_Self_Test.xts</t>
  </si>
  <si>
    <t>TSW_SIQT_Calibration_MAR.xts</t>
  </si>
  <si>
    <t xml:space="preserve">TSW_SIQT_Self_Test.xts </t>
  </si>
  <si>
    <t>TSW_SIQT_Prompt_Operator.xts</t>
  </si>
  <si>
    <t>TSW_SIQT_OS_Services_NotLoaded_TLM_Test.xts</t>
  </si>
  <si>
    <t>Utility_MDU_ReInitialization.xts</t>
  </si>
  <si>
    <t>AAAA_MDU_Set_Config_Var_Utility.xts</t>
  </si>
  <si>
    <t>AAAA_MDU_Set_OpMode_Var_Utility.xts</t>
  </si>
  <si>
    <t>TSW_SIQT_MDU_Telemetry.xts</t>
  </si>
  <si>
    <t xml:space="preserve">TSW_SIQT_Prompt_Operator_MITE </t>
  </si>
  <si>
    <t>TSW_SIQT_ScriptControlFlow.xts</t>
  </si>
  <si>
    <t xml:space="preserve">TSW_SIQT_TLM_n_Measurements.xts </t>
  </si>
  <si>
    <t>TSW_SIQT_Remote_Execute_MITE.xts</t>
  </si>
  <si>
    <t>TSW_SIQT_Emergency_Shutdown.xts</t>
  </si>
  <si>
    <t>Logging Behaviors</t>
  </si>
  <si>
    <t>TSW_SIQT_Measurement_Check_Failures.xts</t>
  </si>
  <si>
    <t>TSW_SIQT_Prompt_Operator_MITE.xts</t>
  </si>
  <si>
    <t>TSW_SIQT_EGSE_Interface.xts</t>
  </si>
  <si>
    <t>TSW_SIQT_Soft_Reset_Bootstrap.xts</t>
  </si>
  <si>
    <t>TSW_SIQT_CCAs_and_Stored_Commands.xts</t>
  </si>
  <si>
    <t>TSW_SIQT_Valid_Commands.xts</t>
  </si>
  <si>
    <t>TSW_SIQT_Reserved_SMCs.xts</t>
  </si>
  <si>
    <t>TSW_SIQT_Invalid_Checksum.xts</t>
  </si>
  <si>
    <t>TSW_SIQT_Too_Large.xts</t>
  </si>
  <si>
    <t>Utility_RF_ASSY_Manual_Control.xts</t>
  </si>
  <si>
    <t>MDU_Lband_OOBE.xts</t>
  </si>
  <si>
    <t>TSW_SIQT_MDU_Transmitter_Control_Word.xts</t>
  </si>
  <si>
    <t>MDU_Code_Dwell_Imbalance.xts</t>
  </si>
  <si>
    <t>MDU X1 Epoch Adjust</t>
  </si>
  <si>
    <t>STE_MDU_70V_AB_OFF_ON.xts</t>
  </si>
  <si>
    <t>Power Supply Functions</t>
  </si>
  <si>
    <t>TSW_MDU_Lband_Output_Return_Loss.xts</t>
  </si>
  <si>
    <t>TSW_SIQT_MDU_TKS_Allen_Deviation.xts</t>
  </si>
  <si>
    <t>TSW_SIQT_MDU_VCXO_TKS_Phase_Noise.xts</t>
  </si>
  <si>
    <t>TSW_SIQT_SFM_NEC_Commanding.xts</t>
  </si>
  <si>
    <t>Telemetry</t>
  </si>
  <si>
    <t>TSW_SIQT_1553_Inject_All_Telemetry.xts</t>
  </si>
  <si>
    <t>TSW_SIQT_Test_SV_Attitude_Msg.xts</t>
  </si>
  <si>
    <t>SIRN Run On</t>
  </si>
  <si>
    <t>Script Run ID</t>
  </si>
  <si>
    <t>TSW_SIQT_ContinousMonitor.xts</t>
  </si>
  <si>
    <t>planned  Run Date</t>
  </si>
  <si>
    <t>Test 
Operator</t>
  </si>
  <si>
    <t>Witness</t>
  </si>
  <si>
    <t>Utility_MDU_Power_OnOff.xts  (OFF)</t>
  </si>
  <si>
    <t>Utility_MDU_Power_OnOff.xts  (ON)</t>
  </si>
  <si>
    <t>Utility_MDU_Power_OnOff.xts (OFF)</t>
  </si>
  <si>
    <t>Utility_MDU_Power_OnOff.xts (ON)</t>
  </si>
  <si>
    <t>Utility_MDU_AFS_Setup.xts</t>
  </si>
  <si>
    <t>TTCPSCNTRL.xts</t>
  </si>
  <si>
    <t>STD Appendix #</t>
  </si>
  <si>
    <t>TSW_SIQT_TlmAnalog.xts</t>
  </si>
  <si>
    <t>TSW_SIQT_TlmDiscrete.xts</t>
  </si>
  <si>
    <t>TSW_SIQT_TlmSerial.xts</t>
  </si>
  <si>
    <t>TSW_SIQT_Test_1553_Side.xts</t>
  </si>
  <si>
    <t>BOOT_MDU_Power_OnOff.xts(OFF)</t>
  </si>
  <si>
    <t>BOOT_MDU_Power_OnOff.xts(ON)</t>
  </si>
  <si>
    <t>BOOT_MDU_Power_OnOff.xts  (OFF)</t>
  </si>
  <si>
    <t>BOOT_MDU_Power_OnOff.xts  (ON)</t>
  </si>
  <si>
    <t>Total Test Subcases</t>
  </si>
  <si>
    <t>Total Pass</t>
  </si>
  <si>
    <t>Failed</t>
  </si>
  <si>
    <t>Passed</t>
  </si>
  <si>
    <t>TestCases</t>
  </si>
  <si>
    <t>Total Sections</t>
  </si>
  <si>
    <t>Total Script Executions</t>
  </si>
  <si>
    <t>Total Script Executions
Planned</t>
  </si>
  <si>
    <t>% Scripts Run</t>
  </si>
  <si>
    <t>TSW_SIQT_MDU_Lband_In-Band_Emissions.xts</t>
  </si>
  <si>
    <t>SWIT Run Status</t>
  </si>
  <si>
    <t>TSW Test Case</t>
  </si>
  <si>
    <t>Subcase</t>
  </si>
  <si>
    <t>Sanity Check</t>
  </si>
  <si>
    <t>Scripts</t>
  </si>
  <si>
    <t>Reviewed, Ready for Test</t>
  </si>
  <si>
    <t>Notes</t>
  </si>
  <si>
    <t>In Process</t>
  </si>
  <si>
    <t>Will be Completed Post SIQT</t>
  </si>
  <si>
    <t>LBCR  Nominal State</t>
  </si>
  <si>
    <t>Needs examination</t>
  </si>
  <si>
    <t>Work identified and in progress</t>
  </si>
  <si>
    <t>Task Status Legend:</t>
  </si>
  <si>
    <t>Re-run Status</t>
  </si>
  <si>
    <t>Re-run Date</t>
  </si>
  <si>
    <t>Re-run Operator</t>
  </si>
  <si>
    <t>Query of raw and processed data</t>
  </si>
  <si>
    <t>LBCR SVID Test</t>
  </si>
  <si>
    <t>MITE/MAR: NPE_Correlation_Loss.xts
NPEITE: TSW_SIQT_NPE_Correlation_Loss.xts</t>
  </si>
  <si>
    <t>MITE/MAR: TSW_SIQT_MDU_Non_Standard_Codes.xts
NPEITE: TSW_SIQT_NPE_Non_Standard_Codes.xts</t>
  </si>
  <si>
    <t>TSW_SIQT_Sections.xts   (Prompt 1)</t>
  </si>
  <si>
    <t>TSW_SIQT_Sections.xts   (Prompt 2)</t>
  </si>
  <si>
    <t>TSW_SIQT_Sections.xts   (Prompt 3)</t>
  </si>
  <si>
    <t>Initial Setup</t>
  </si>
  <si>
    <t>Confirm SQL Sever Management Studio is avaliable on the PC.</t>
  </si>
  <si>
    <t>Record SIRN ID for the TSW being used for TSW SIQT.</t>
  </si>
  <si>
    <t>TSW_SIQT_Upload_Nominal_MUBs.xts</t>
  </si>
  <si>
    <t>LM/Aero Reviewer</t>
  </si>
  <si>
    <t>Pass</t>
  </si>
  <si>
    <t>Comment</t>
  </si>
  <si>
    <t>Known Issue - Add to reference document</t>
  </si>
  <si>
    <t>Accept/
Reject</t>
  </si>
  <si>
    <t>Power on and configuration verification.</t>
  </si>
  <si>
    <t>Configure MDU and STE to a "Nominal" operational state.</t>
  </si>
  <si>
    <t>ITE Change Calibration Date</t>
  </si>
  <si>
    <r>
      <rPr>
        <b/>
        <sz val="10"/>
        <color theme="1"/>
        <rFont val="Calibri"/>
        <family val="2"/>
        <scheme val="minor"/>
      </rPr>
      <t>Task Status</t>
    </r>
    <r>
      <rPr>
        <sz val="10"/>
        <color theme="1"/>
        <rFont val="Calibri"/>
        <family val="2"/>
        <scheme val="minor"/>
      </rPr>
      <t xml:space="preserve">
Redlines
Script Update
Procedure Update
Action
DR
Review</t>
    </r>
  </si>
  <si>
    <t>Execution Issue</t>
  </si>
  <si>
    <r>
      <t>Pass</t>
    </r>
    <r>
      <rPr>
        <sz val="10"/>
        <color rgb="FF000000"/>
        <rFont val="Calibri"/>
        <family val="2"/>
        <scheme val="minor"/>
      </rPr>
      <t xml:space="preserve">         = Passed execution and verification. </t>
    </r>
  </si>
  <si>
    <t>EX</t>
  </si>
  <si>
    <t xml:space="preserve"> Estimated
duration (minutes)</t>
  </si>
  <si>
    <t>OPTIONAL</t>
  </si>
  <si>
    <r>
      <t xml:space="preserve">EX    </t>
    </r>
    <r>
      <rPr>
        <sz val="10"/>
        <color rgb="FF000000"/>
        <rFont val="Calibri"/>
        <family val="2"/>
        <scheme val="minor"/>
      </rPr>
      <t xml:space="preserve">         = Unable to execute due to procedure or script issue. Cannot determine verification.</t>
    </r>
  </si>
  <si>
    <r>
      <t>Fail</t>
    </r>
    <r>
      <rPr>
        <sz val="10"/>
        <color rgb="FF000000"/>
        <rFont val="Calibri"/>
        <family val="2"/>
        <scheme val="minor"/>
      </rPr>
      <t xml:space="preserve">           = Failed  verification.</t>
    </r>
  </si>
  <si>
    <t>Key Supercession</t>
  </si>
  <si>
    <t>TC</t>
  </si>
  <si>
    <t>TSW_SIQT_MDU_Lband_Phase_Noise.xts</t>
  </si>
  <si>
    <t>Test Execution(Does not include Analysis)</t>
  </si>
  <si>
    <t xml:space="preserve">Test Case </t>
  </si>
  <si>
    <t>Test Sub Cases</t>
  </si>
  <si>
    <t xml:space="preserve">Test Cases </t>
  </si>
  <si>
    <t>Test Sect.</t>
  </si>
  <si>
    <t>Test Groups</t>
  </si>
  <si>
    <t>7.1.1.1</t>
  </si>
  <si>
    <t>7.1.1.2</t>
  </si>
  <si>
    <t>7.1.1.3</t>
  </si>
  <si>
    <t>7.1.1.4</t>
  </si>
  <si>
    <t>7.1.1.5</t>
  </si>
  <si>
    <t>7.1.1.6</t>
  </si>
  <si>
    <t>Test Case Passed</t>
  </si>
  <si>
    <t>Test Case Failed</t>
  </si>
  <si>
    <t>Test Case Execution Issue</t>
  </si>
  <si>
    <t>Total Test Case</t>
  </si>
  <si>
    <t>Not Including Analysis</t>
  </si>
  <si>
    <t>Total Test Scripts</t>
  </si>
  <si>
    <t>Test Case
N/A</t>
  </si>
  <si>
    <t>TSW_SIQT_Create_and_Store_Calibration_Data.xts</t>
  </si>
  <si>
    <t xml:space="preserve">Optional: Used during testing to do a Soft Reset to the MDU. </t>
  </si>
  <si>
    <t xml:space="preserve">Optional: Use for Restoring STE to a Nominal Test Execution Working State  </t>
  </si>
  <si>
    <t>Calibration Factors Storage and Retrieval Test</t>
  </si>
  <si>
    <t>Establish AR PC Control</t>
  </si>
  <si>
    <t>TSW_SIQT_TCC_TEST_Loop.xts</t>
  </si>
  <si>
    <t>TSW_SIQT_Prime_Power_Outputs.xts</t>
  </si>
  <si>
    <t>TSW_SIQT_MDU_Lband_Total_RF_Power.xts</t>
  </si>
  <si>
    <t>TKS Allan Deviation</t>
  </si>
  <si>
    <t>MDU VCXO Phase Noise</t>
  </si>
  <si>
    <t>-</t>
  </si>
  <si>
    <t>Validate Nav Message Processing</t>
  </si>
  <si>
    <t xml:space="preserve">TSW_SIQT_MDU_HPE_Signals.xts </t>
  </si>
  <si>
    <t>MDU_NDS_BDP_Commands.xts</t>
  </si>
  <si>
    <t>for SWIT: Utility_Validate_Nav_Messages_Processing_For_SWIT_Start.xts
for SIQT:  Utility_Validate_Nav_Messages_Processing.xts</t>
  </si>
  <si>
    <t>LBCR  L-Band signals' correlation loss Data Acquisition Test</t>
  </si>
  <si>
    <t>MITE/MAR: Utility_TSW_SIQT_MDU_LBCR_Diddle.xts
NPEITE: Utility_NPE_LBCR_Diddle.xts</t>
  </si>
  <si>
    <t>MITE/MAR: Utility_Setup_Test_Transmitter_Nominal.xts
NPEITE: Utility_Setup_Test_Transmitter_Nominal.xts</t>
  </si>
  <si>
    <t>MITE/MAR: Utility_MDU_ReInitialization.xts
NPEITE: NPE_Configuration.xts (optional)</t>
  </si>
  <si>
    <t>MITE/MAR: Utility_TSW_SIQT_MDU_LBCR_Diddle.xts
NPEITE:     Utility_NPE_LBCR_Diddle.xts</t>
  </si>
  <si>
    <t>MITE/MAR: TSW_SIQT_MDU_LBCR_Verification_with _TTX_with_C.xts
NPEITE:     TSW_SIQT_NPE_LBCR_Verification_with _TTX_with_C.xts</t>
  </si>
  <si>
    <t>NPEITE: NPE_Configuration.xts (optional)</t>
  </si>
  <si>
    <t xml:space="preserve">MDU_Configuration.xts </t>
  </si>
  <si>
    <t>NPEITE(on Config 4 only):     Utility_Set_Red_Bus_Side.xts</t>
  </si>
  <si>
    <t>MITE/MAR: TSW_SIQT_MDU_Crosslink_Transmit.xts
NPEITE: TSW_SIQT_NPE_Crosslink_Transmit.xts</t>
  </si>
  <si>
    <t xml:space="preserve">MITE/MAR: Utility_MDU_ReInitialization.xts
</t>
  </si>
  <si>
    <t>MITE/MAR: TSW_SIQT_MDU_Crosslink_Receive.xts
NPEITE: TSW_SIQT_NPE_Crosslink_Receive.xts</t>
  </si>
  <si>
    <t>TSW_SIQT_MDU_GED_LLED_Events.xts</t>
  </si>
  <si>
    <t>MITE/MAR: Utility_MDU_ReInitialization.xts
NPEITE: NPE_Configuration.xts</t>
  </si>
  <si>
    <t>TSW_SIQT_MDU_X1_Epoch_Adjust.xts</t>
  </si>
  <si>
    <t xml:space="preserve">NPEITE: A_npe_key_scheduling_scenarios_1_to_4.xts
MITE: A_MDU_key_scheduling_scenarios_1_to_4.xts </t>
  </si>
  <si>
    <t>Boot Invalid Serial Command Status</t>
  </si>
  <si>
    <t>Valid Commands</t>
  </si>
  <si>
    <t>SRAM Fill Pattern Diagnostics Dump Telemetry</t>
  </si>
  <si>
    <t>TSW_SIQT_Invalid_SMCs.xts</t>
  </si>
  <si>
    <t>TSW_SIQT_Upload_Nominal _MUB.time.xts</t>
  </si>
  <si>
    <t>TSW_SIQT_Fill_Pattern _Dump_Telemetry.xts</t>
  </si>
  <si>
    <t>List of test scripts are based on 
following versions of test cases</t>
  </si>
  <si>
    <t>TC01, ver 51</t>
  </si>
  <si>
    <t>TC02, ver 87</t>
  </si>
  <si>
    <t>TC03, ver 119</t>
  </si>
  <si>
    <t>TC04, ver 111</t>
  </si>
  <si>
    <t>TC05, ver 58</t>
  </si>
  <si>
    <t>BOOT_MDU_Power_OnOff.xts  (OFF/ON)</t>
  </si>
  <si>
    <t xml:space="preserve">TSW_SIQT_Sections.xts </t>
  </si>
  <si>
    <t>Utility_MDU_Power_OnOff.xts</t>
  </si>
  <si>
    <t>MM1</t>
  </si>
  <si>
    <t>NPE</t>
  </si>
  <si>
    <t>MITE/MAR: NPE_Correlation_Loss.xts</t>
  </si>
  <si>
    <t>NPEITE: TSW_SIQT_NPE_Correlation_Loss.xts</t>
  </si>
  <si>
    <t xml:space="preserve">MITE/MAR: TSW_SIQT_MDU_Crosslink_Receive.xts
</t>
  </si>
  <si>
    <t xml:space="preserve">
NPEITE: TSW_SIQT_NPE_Crosslink_Receive.xts</t>
  </si>
  <si>
    <t xml:space="preserve">MITE/MAR: TSW_SIQT_MDU_Crosslink_Transmit.xts
</t>
  </si>
  <si>
    <t xml:space="preserve">
NPEITE: TSW_SIQT_NPE_Crosslink_Transmit.xts</t>
  </si>
  <si>
    <t xml:space="preserve">MITE/MAR: TSW_SIQT_MDU_LBCR_Verification_with _TTX_with_C.xts
</t>
  </si>
  <si>
    <t xml:space="preserve">
NPEITE:     TSW_SIQT_NPE_LBCR_Verification_with _TTX_with_C.xts</t>
  </si>
  <si>
    <t xml:space="preserve">
NPEITE: TSW_SIQT_NPE_Non_Standard_Codes.xts</t>
  </si>
  <si>
    <t xml:space="preserve">MITE/MAR: TSW_SIQT_MDU_Non_Standard_Codes.xts
</t>
  </si>
  <si>
    <t xml:space="preserve">Utility_MDU_ReInitialization.xts
</t>
  </si>
  <si>
    <t xml:space="preserve">
NPEITE: NPE_Configuration.xts</t>
  </si>
  <si>
    <t xml:space="preserve">Utility_Setup_Test_Transmitter_Nominal.xts
</t>
  </si>
  <si>
    <t xml:space="preserve">MITE/MAR: Utility_TSW_SIQT_MDU_LBCR_Diddle.xts
</t>
  </si>
  <si>
    <t xml:space="preserve">
MITE: A_MDU_key_scheduling_scenarios_1_to_4.xts </t>
  </si>
  <si>
    <t xml:space="preserve">NPEITE: A_npe_key_scheduling_scenarios_1_to_4.xts
</t>
  </si>
  <si>
    <t xml:space="preserve">  Utility_Validate_Nav_Messages_Processing.xts</t>
  </si>
  <si>
    <t>F</t>
  </si>
  <si>
    <t>P</t>
  </si>
  <si>
    <t>MA 2/16, 68, no STATE_ERROR</t>
  </si>
  <si>
    <t>MA 2/16, 103, info script engine</t>
  </si>
  <si>
    <t>MA 2/16</t>
  </si>
  <si>
    <t>MA 2/18</t>
  </si>
  <si>
    <t>MA 2/18, Proc updated</t>
  </si>
  <si>
    <t>RH 2/19</t>
  </si>
  <si>
    <t>RH 2/20</t>
  </si>
  <si>
    <t>MA 2/17, WG updt run</t>
  </si>
  <si>
    <t xml:space="preserve">WG 2/14 </t>
  </si>
  <si>
    <t>WG 2/22 updt and run</t>
  </si>
  <si>
    <t>WG 2/22, updt run with QA</t>
  </si>
  <si>
    <t>MH 3/5, BG</t>
  </si>
  <si>
    <t>RH 2/21</t>
  </si>
  <si>
    <t>date</t>
  </si>
  <si>
    <t>LBCR SIRN</t>
  </si>
  <si>
    <t>CSTS SIRN 11796</t>
  </si>
  <si>
    <t>RH 2/22</t>
  </si>
  <si>
    <t>WG 3/1</t>
  </si>
  <si>
    <t>** check out</t>
  </si>
  <si>
    <t>MH 2/24</t>
  </si>
  <si>
    <t>MH 2/25</t>
  </si>
  <si>
    <t>BH 2/25</t>
  </si>
  <si>
    <t>MH 3/4</t>
  </si>
  <si>
    <t>MH 2/22</t>
  </si>
  <si>
    <t>WG 2/21 QA</t>
  </si>
  <si>
    <t>MH 2/25 Abort due to Analyze failure</t>
  </si>
  <si>
    <t>RH 3/4 error script not valid for config 0, set config first?</t>
  </si>
  <si>
    <t>WG 2/14 QA</t>
  </si>
  <si>
    <t>MH 2/23</t>
  </si>
  <si>
    <t>RH 2/24</t>
  </si>
  <si>
    <t>RH 2/24 1255-1291 not present</t>
  </si>
  <si>
    <t>Cannot complete – Do not have admin rights to change system time</t>
  </si>
  <si>
    <t>JF 1/24, SID 2971-2974</t>
  </si>
  <si>
    <t>BG?</t>
  </si>
  <si>
    <t>?</t>
  </si>
  <si>
    <t>team, work in progress</t>
  </si>
  <si>
    <t>JF 1/24, 2975</t>
  </si>
  <si>
    <t>JF 1/23</t>
  </si>
  <si>
    <t>JF 1/23, redlines, DR 3479</t>
  </si>
  <si>
    <t>JF 1/24, not complete</t>
  </si>
  <si>
    <t>JF 1/24, 2978</t>
  </si>
  <si>
    <t>JF 1/24</t>
  </si>
  <si>
    <t>JF 1/25, SID 226</t>
  </si>
  <si>
    <t>SIRN11853K_eng_2.0_SECRET</t>
  </si>
  <si>
    <t>as 3/5/14</t>
  </si>
  <si>
    <t>BG</t>
  </si>
  <si>
    <t>Message Not Found, 9129221 errors, MTH 5/3/14 measurment errors. SID 1147</t>
  </si>
  <si>
    <t>MTH 6/3/2014 Pass SID 1148</t>
  </si>
  <si>
    <t>MTH 6/3/2014 Pass. SID 1149</t>
  </si>
  <si>
    <t>MTH 6/3/2014 Pass. SID 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</si>
</sst>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1" fontId="1" fillId="2" borderId="15" xfId="0" applyNumberFormat="1" applyFont="1" applyFill="1" applyBorder="1" applyAlignment="1">
      <alignment horizontal="center"/>
    </xf>
    <xf numFmtId="0" fontId="1" fillId="0" borderId="27" xfId="0" applyFont="1" applyBorder="1"/>
    <xf numFmtId="0" fontId="1" fillId="2" borderId="21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shrinkToFit="1"/>
    </xf>
    <xf numFmtId="0" fontId="1" fillId="2" borderId="21" xfId="0" applyFont="1" applyFill="1" applyBorder="1" applyAlignment="1">
      <alignment shrinkToFit="1"/>
    </xf>
    <xf numFmtId="0" fontId="1" fillId="2" borderId="21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center" wrapText="1" shrinkToFit="1"/>
    </xf>
    <xf numFmtId="164" fontId="1" fillId="2" borderId="2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center" wrapText="1"/>
    </xf>
    <xf numFmtId="1" fontId="1" fillId="2" borderId="21" xfId="0" applyNumberFormat="1" applyFont="1" applyFill="1" applyBorder="1" applyAlignment="1">
      <alignment horizontal="center" wrapText="1"/>
    </xf>
    <xf numFmtId="0" fontId="2" fillId="2" borderId="28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1" fillId="2" borderId="29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0" borderId="0" xfId="0" applyFont="1" applyBorder="1"/>
    <xf numFmtId="0" fontId="1" fillId="0" borderId="0" xfId="0" applyFont="1"/>
    <xf numFmtId="0" fontId="1" fillId="2" borderId="22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left" shrinkToFit="1"/>
    </xf>
    <xf numFmtId="0" fontId="1" fillId="2" borderId="22" xfId="0" applyFont="1" applyFill="1" applyBorder="1" applyAlignment="1">
      <alignment shrinkToFit="1"/>
    </xf>
    <xf numFmtId="0" fontId="1" fillId="2" borderId="22" xfId="0" applyFont="1" applyFill="1" applyBorder="1" applyAlignment="1">
      <alignment horizontal="left" shrinkToFit="1"/>
    </xf>
    <xf numFmtId="0" fontId="1" fillId="2" borderId="22" xfId="0" applyFont="1" applyFill="1" applyBorder="1" applyAlignment="1">
      <alignment horizontal="left" wrapText="1"/>
    </xf>
    <xf numFmtId="0" fontId="1" fillId="2" borderId="25" xfId="0" applyFont="1" applyFill="1" applyBorder="1" applyAlignment="1">
      <alignment horizontal="center" shrinkToFit="1"/>
    </xf>
    <xf numFmtId="0" fontId="1" fillId="2" borderId="0" xfId="0" applyFont="1" applyFill="1" applyAlignment="1">
      <alignment horizontal="center" shrinkToFit="1"/>
    </xf>
    <xf numFmtId="164" fontId="1" fillId="2" borderId="22" xfId="0" applyNumberFormat="1" applyFont="1" applyFill="1" applyBorder="1" applyAlignment="1">
      <alignment wrapText="1"/>
    </xf>
    <xf numFmtId="164" fontId="1" fillId="2" borderId="22" xfId="0" applyNumberFormat="1" applyFont="1" applyFill="1" applyBorder="1" applyAlignment="1">
      <alignment horizontal="center" wrapText="1"/>
    </xf>
    <xf numFmtId="0" fontId="1" fillId="2" borderId="22" xfId="0" applyNumberFormat="1" applyFont="1" applyFill="1" applyBorder="1" applyAlignment="1">
      <alignment horizontal="center" wrapText="1"/>
    </xf>
    <xf numFmtId="1" fontId="1" fillId="2" borderId="22" xfId="0" applyNumberFormat="1" applyFont="1" applyFill="1" applyBorder="1" applyAlignment="1">
      <alignment horizontal="center" wrapText="1"/>
    </xf>
    <xf numFmtId="0" fontId="2" fillId="2" borderId="26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left" wrapText="1" shrinkToFit="1"/>
    </xf>
    <xf numFmtId="0" fontId="1" fillId="0" borderId="17" xfId="0" applyFont="1" applyBorder="1" applyAlignment="1">
      <alignment shrinkToFit="1"/>
    </xf>
    <xf numFmtId="14" fontId="1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shrinkToFit="1"/>
    </xf>
    <xf numFmtId="14" fontId="1" fillId="0" borderId="17" xfId="0" applyNumberFormat="1" applyFont="1" applyBorder="1" applyAlignment="1">
      <alignment horizontal="center" shrinkToFit="1"/>
    </xf>
    <xf numFmtId="1" fontId="1" fillId="0" borderId="17" xfId="0" applyNumberFormat="1" applyFont="1" applyBorder="1" applyAlignment="1">
      <alignment horizontal="center" wrapText="1" shrinkToFit="1"/>
    </xf>
    <xf numFmtId="1" fontId="1" fillId="9" borderId="9" xfId="0" applyNumberFormat="1" applyFont="1" applyFill="1" applyBorder="1" applyAlignment="1">
      <alignment horizontal="center"/>
    </xf>
    <xf numFmtId="0" fontId="1" fillId="9" borderId="17" xfId="0" applyNumberFormat="1" applyFont="1" applyFill="1" applyBorder="1" applyAlignment="1">
      <alignment horizontal="center"/>
    </xf>
    <xf numFmtId="1" fontId="1" fillId="9" borderId="17" xfId="0" applyNumberFormat="1" applyFont="1" applyFill="1" applyBorder="1" applyAlignment="1">
      <alignment horizontal="center"/>
    </xf>
    <xf numFmtId="0" fontId="2" fillId="9" borderId="20" xfId="0" applyFont="1" applyFill="1" applyBorder="1" applyAlignment="1">
      <alignment wrapText="1"/>
    </xf>
    <xf numFmtId="0" fontId="1" fillId="9" borderId="2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16" fontId="2" fillId="9" borderId="1" xfId="0" applyNumberFormat="1" applyFont="1" applyFill="1" applyBorder="1" applyAlignment="1">
      <alignment wrapText="1"/>
    </xf>
    <xf numFmtId="0" fontId="1" fillId="9" borderId="9" xfId="0" applyFont="1" applyFill="1" applyBorder="1" applyAlignment="1">
      <alignment horizontal="center"/>
    </xf>
    <xf numFmtId="0" fontId="1" fillId="9" borderId="17" xfId="0" applyFont="1" applyFill="1" applyBorder="1"/>
    <xf numFmtId="0" fontId="1" fillId="9" borderId="1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left" wrapText="1"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horizontal="left" shrinkToFit="1"/>
    </xf>
    <xf numFmtId="14" fontId="1" fillId="0" borderId="14" xfId="0" applyNumberFormat="1" applyFont="1" applyBorder="1" applyAlignment="1">
      <alignment horizontal="left" shrinkToFit="1"/>
    </xf>
    <xf numFmtId="0" fontId="1" fillId="0" borderId="1" xfId="0" applyFont="1" applyBorder="1" applyAlignment="1">
      <alignment horizontal="center" shrinkToFit="1"/>
    </xf>
    <xf numFmtId="14" fontId="1" fillId="0" borderId="2" xfId="0" applyNumberFormat="1" applyFont="1" applyBorder="1" applyAlignment="1">
      <alignment horizontal="center" wrapText="1" shrinkToFit="1"/>
    </xf>
    <xf numFmtId="14" fontId="1" fillId="0" borderId="2" xfId="0" applyNumberFormat="1" applyFont="1" applyBorder="1" applyAlignment="1">
      <alignment horizontal="left" shrinkToFit="1"/>
    </xf>
    <xf numFmtId="14" fontId="1" fillId="0" borderId="2" xfId="0" applyNumberFormat="1" applyFont="1" applyBorder="1" applyAlignment="1">
      <alignment horizontal="center" shrinkToFit="1"/>
    </xf>
    <xf numFmtId="1" fontId="1" fillId="0" borderId="2" xfId="0" applyNumberFormat="1" applyFont="1" applyBorder="1" applyAlignment="1">
      <alignment horizontal="center" wrapText="1" shrinkToFit="1"/>
    </xf>
    <xf numFmtId="0" fontId="1" fillId="9" borderId="1" xfId="0" applyNumberFormat="1" applyFont="1" applyFill="1" applyBorder="1" applyAlignment="1">
      <alignment horizontal="center"/>
    </xf>
    <xf numFmtId="1" fontId="1" fillId="9" borderId="8" xfId="0" applyNumberFormat="1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0" fontId="2" fillId="9" borderId="19" xfId="0" applyFont="1" applyFill="1" applyBorder="1" applyAlignment="1">
      <alignment wrapText="1"/>
    </xf>
    <xf numFmtId="0" fontId="1" fillId="9" borderId="8" xfId="0" applyFont="1" applyFill="1" applyBorder="1" applyAlignment="1">
      <alignment horizontal="center"/>
    </xf>
    <xf numFmtId="0" fontId="1" fillId="9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29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 shrinkToFit="1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left" shrinkToFit="1"/>
    </xf>
    <xf numFmtId="14" fontId="1" fillId="0" borderId="1" xfId="0" applyNumberFormat="1" applyFont="1" applyBorder="1" applyAlignment="1">
      <alignment horizontal="left" shrinkToFit="1"/>
    </xf>
    <xf numFmtId="14" fontId="1" fillId="0" borderId="1" xfId="0" applyNumberFormat="1" applyFont="1" applyBorder="1" applyAlignment="1">
      <alignment horizontal="center" wrapText="1" shrinkToFit="1"/>
    </xf>
    <xf numFmtId="14" fontId="1" fillId="0" borderId="1" xfId="0" applyNumberFormat="1" applyFont="1" applyBorder="1" applyAlignment="1">
      <alignment horizontal="center" shrinkToFit="1"/>
    </xf>
    <xf numFmtId="1" fontId="1" fillId="0" borderId="1" xfId="0" applyNumberFormat="1" applyFont="1" applyBorder="1" applyAlignment="1">
      <alignment horizontal="center" wrapText="1" shrinkToFit="1"/>
    </xf>
    <xf numFmtId="1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0" xfId="0" applyFont="1" applyBorder="1"/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 wrapText="1" shrinkToFit="1"/>
    </xf>
    <xf numFmtId="0" fontId="1" fillId="0" borderId="21" xfId="0" applyFont="1" applyBorder="1" applyAlignment="1">
      <alignment horizontal="left" shrinkToFit="1"/>
    </xf>
    <xf numFmtId="14" fontId="1" fillId="0" borderId="21" xfId="0" applyNumberFormat="1" applyFont="1" applyBorder="1" applyAlignment="1">
      <alignment horizontal="left" shrinkToFit="1"/>
    </xf>
    <xf numFmtId="14" fontId="1" fillId="0" borderId="21" xfId="0" applyNumberFormat="1" applyFont="1" applyBorder="1" applyAlignment="1">
      <alignment horizontal="center" wrapText="1" shrinkToFit="1"/>
    </xf>
    <xf numFmtId="14" fontId="1" fillId="0" borderId="21" xfId="0" applyNumberFormat="1" applyFont="1" applyBorder="1" applyAlignment="1">
      <alignment horizontal="center" shrinkToFit="1"/>
    </xf>
    <xf numFmtId="1" fontId="1" fillId="0" borderId="21" xfId="0" applyNumberFormat="1" applyFont="1" applyBorder="1" applyAlignment="1">
      <alignment horizontal="center" wrapText="1" shrinkToFit="1"/>
    </xf>
    <xf numFmtId="0" fontId="1" fillId="9" borderId="21" xfId="0" applyNumberFormat="1" applyFont="1" applyFill="1" applyBorder="1" applyAlignment="1">
      <alignment horizontal="center"/>
    </xf>
    <xf numFmtId="1" fontId="1" fillId="9" borderId="21" xfId="0" applyNumberFormat="1" applyFont="1" applyFill="1" applyBorder="1" applyAlignment="1">
      <alignment horizontal="center"/>
    </xf>
    <xf numFmtId="0" fontId="2" fillId="9" borderId="21" xfId="0" applyFont="1" applyFill="1" applyBorder="1" applyAlignment="1">
      <alignment wrapText="1"/>
    </xf>
    <xf numFmtId="0" fontId="1" fillId="9" borderId="21" xfId="0" applyFont="1" applyFill="1" applyBorder="1" applyAlignment="1">
      <alignment horizontal="center"/>
    </xf>
    <xf numFmtId="0" fontId="1" fillId="9" borderId="21" xfId="0" applyFont="1" applyFill="1" applyBorder="1"/>
    <xf numFmtId="0" fontId="1" fillId="9" borderId="21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 wrapText="1" shrinkToFit="1"/>
    </xf>
    <xf numFmtId="0" fontId="1" fillId="0" borderId="15" xfId="0" applyFont="1" applyBorder="1" applyAlignment="1">
      <alignment shrinkToFit="1"/>
    </xf>
    <xf numFmtId="0" fontId="1" fillId="0" borderId="15" xfId="0" applyFont="1" applyBorder="1" applyAlignment="1">
      <alignment horizontal="left" shrinkToFit="1"/>
    </xf>
    <xf numFmtId="14" fontId="1" fillId="0" borderId="15" xfId="0" applyNumberFormat="1" applyFont="1" applyBorder="1" applyAlignment="1">
      <alignment horizontal="left" shrinkToFit="1"/>
    </xf>
    <xf numFmtId="0" fontId="1" fillId="9" borderId="15" xfId="0" applyNumberFormat="1" applyFont="1" applyFill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9" borderId="15" xfId="0" applyNumberFormat="1" applyFont="1" applyFill="1" applyBorder="1" applyAlignment="1">
      <alignment horizontal="center"/>
    </xf>
    <xf numFmtId="0" fontId="2" fillId="9" borderId="15" xfId="0" applyFont="1" applyFill="1" applyBorder="1" applyAlignment="1">
      <alignment wrapText="1"/>
    </xf>
    <xf numFmtId="0" fontId="1" fillId="9" borderId="15" xfId="0" applyFont="1" applyFill="1" applyBorder="1" applyAlignment="1">
      <alignment horizontal="center"/>
    </xf>
    <xf numFmtId="0" fontId="1" fillId="9" borderId="15" xfId="0" applyFont="1" applyFill="1" applyBorder="1"/>
    <xf numFmtId="0" fontId="1" fillId="9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shrinkToFit="1"/>
    </xf>
    <xf numFmtId="14" fontId="1" fillId="0" borderId="22" xfId="0" applyNumberFormat="1" applyFont="1" applyBorder="1" applyAlignment="1">
      <alignment horizontal="center" shrinkToFit="1"/>
    </xf>
    <xf numFmtId="1" fontId="1" fillId="0" borderId="22" xfId="0" applyNumberFormat="1" applyFont="1" applyBorder="1" applyAlignment="1">
      <alignment horizontal="center" wrapText="1" shrinkToFit="1"/>
    </xf>
    <xf numFmtId="0" fontId="2" fillId="9" borderId="13" xfId="0" applyFont="1" applyFill="1" applyBorder="1" applyAlignment="1">
      <alignment wrapText="1"/>
    </xf>
    <xf numFmtId="0" fontId="1" fillId="9" borderId="22" xfId="0" applyNumberFormat="1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0" xfId="0" applyFont="1" applyFill="1" applyBorder="1"/>
    <xf numFmtId="0" fontId="1" fillId="0" borderId="13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9" borderId="7" xfId="0" applyFont="1" applyFill="1" applyBorder="1" applyAlignment="1">
      <alignment wrapText="1"/>
    </xf>
    <xf numFmtId="0" fontId="1" fillId="9" borderId="10" xfId="0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shrinkToFit="1"/>
    </xf>
    <xf numFmtId="0" fontId="4" fillId="0" borderId="7" xfId="0" applyFont="1" applyBorder="1" applyAlignment="1">
      <alignment wrapText="1"/>
    </xf>
    <xf numFmtId="0" fontId="1" fillId="9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left" shrinkToFit="1"/>
    </xf>
    <xf numFmtId="0" fontId="1" fillId="0" borderId="4" xfId="0" applyFont="1" applyBorder="1" applyAlignment="1">
      <alignment shrinkToFit="1"/>
    </xf>
    <xf numFmtId="0" fontId="2" fillId="0" borderId="7" xfId="0" applyFont="1" applyBorder="1" applyAlignment="1">
      <alignment wrapText="1"/>
    </xf>
    <xf numFmtId="0" fontId="1" fillId="0" borderId="5" xfId="0" applyFont="1" applyBorder="1" applyAlignment="1">
      <alignment horizontal="left" shrinkToFit="1"/>
    </xf>
    <xf numFmtId="14" fontId="1" fillId="0" borderId="16" xfId="0" applyNumberFormat="1" applyFont="1" applyBorder="1" applyAlignment="1">
      <alignment horizontal="left" shrinkToFit="1"/>
    </xf>
    <xf numFmtId="0" fontId="1" fillId="0" borderId="16" xfId="0" applyFont="1" applyBorder="1" applyAlignment="1">
      <alignment horizontal="center" shrinkToFit="1"/>
    </xf>
    <xf numFmtId="1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wrapText="1" shrinkToFit="1"/>
    </xf>
    <xf numFmtId="0" fontId="1" fillId="0" borderId="16" xfId="0" applyFont="1" applyBorder="1" applyAlignment="1">
      <alignment shrinkToFit="1"/>
    </xf>
    <xf numFmtId="0" fontId="1" fillId="0" borderId="16" xfId="0" applyFont="1" applyBorder="1" applyAlignment="1">
      <alignment horizontal="left" shrinkToFit="1"/>
    </xf>
    <xf numFmtId="0" fontId="1" fillId="0" borderId="5" xfId="0" applyFont="1" applyBorder="1" applyAlignment="1">
      <alignment shrinkToFit="1"/>
    </xf>
    <xf numFmtId="0" fontId="1" fillId="9" borderId="0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left" wrapText="1" shrinkToFit="1"/>
    </xf>
    <xf numFmtId="0" fontId="1" fillId="0" borderId="23" xfId="0" applyFont="1" applyBorder="1" applyAlignment="1">
      <alignment shrinkToFit="1"/>
    </xf>
    <xf numFmtId="0" fontId="1" fillId="0" borderId="23" xfId="0" applyFont="1" applyBorder="1" applyAlignment="1">
      <alignment horizontal="left" shrinkToFit="1"/>
    </xf>
    <xf numFmtId="1" fontId="1" fillId="0" borderId="21" xfId="0" applyNumberFormat="1" applyFont="1" applyBorder="1" applyAlignment="1">
      <alignment horizontal="center"/>
    </xf>
    <xf numFmtId="0" fontId="2" fillId="9" borderId="28" xfId="0" applyFont="1" applyFill="1" applyBorder="1" applyAlignment="1">
      <alignment wrapText="1"/>
    </xf>
    <xf numFmtId="0" fontId="2" fillId="9" borderId="21" xfId="0" applyFont="1" applyFill="1" applyBorder="1" applyAlignment="1">
      <alignment horizontal="center" wrapText="1"/>
    </xf>
    <xf numFmtId="16" fontId="2" fillId="9" borderId="21" xfId="0" applyNumberFormat="1" applyFont="1" applyFill="1" applyBorder="1" applyAlignment="1">
      <alignment wrapText="1"/>
    </xf>
    <xf numFmtId="0" fontId="1" fillId="9" borderId="29" xfId="0" applyFont="1" applyFill="1" applyBorder="1" applyAlignment="1">
      <alignment horizontal="center"/>
    </xf>
    <xf numFmtId="0" fontId="1" fillId="9" borderId="27" xfId="0" applyFont="1" applyFill="1" applyBorder="1"/>
    <xf numFmtId="0" fontId="4" fillId="0" borderId="28" xfId="0" applyFont="1" applyFill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 shrinkToFit="1"/>
    </xf>
    <xf numFmtId="0" fontId="1" fillId="0" borderId="14" xfId="0" applyFont="1" applyBorder="1" applyAlignment="1">
      <alignment shrinkToFit="1"/>
    </xf>
    <xf numFmtId="0" fontId="1" fillId="0" borderId="14" xfId="0" applyFont="1" applyBorder="1" applyAlignment="1">
      <alignment horizontal="left" shrinkToFit="1"/>
    </xf>
    <xf numFmtId="14" fontId="1" fillId="0" borderId="14" xfId="0" applyNumberFormat="1" applyFont="1" applyBorder="1" applyAlignment="1">
      <alignment horizontal="center" shrinkToFit="1"/>
    </xf>
    <xf numFmtId="0" fontId="1" fillId="0" borderId="14" xfId="0" applyFont="1" applyBorder="1" applyAlignment="1">
      <alignment horizontal="center" wrapText="1" shrinkToFit="1"/>
    </xf>
    <xf numFmtId="1" fontId="1" fillId="0" borderId="14" xfId="0" applyNumberFormat="1" applyFont="1" applyBorder="1" applyAlignment="1">
      <alignment horizontal="center" wrapText="1" shrinkToFit="1"/>
    </xf>
    <xf numFmtId="1" fontId="1" fillId="0" borderId="11" xfId="0" applyNumberFormat="1" applyFont="1" applyBorder="1" applyAlignment="1">
      <alignment horizontal="center"/>
    </xf>
    <xf numFmtId="16" fontId="2" fillId="9" borderId="15" xfId="0" applyNumberFormat="1" applyFont="1" applyFill="1" applyBorder="1" applyAlignment="1">
      <alignment wrapText="1"/>
    </xf>
    <xf numFmtId="1" fontId="1" fillId="9" borderId="1" xfId="0" applyNumberFormat="1" applyFont="1" applyFill="1" applyBorder="1" applyAlignment="1">
      <alignment horizontal="center" shrinkToFit="1"/>
    </xf>
    <xf numFmtId="0" fontId="1" fillId="0" borderId="2" xfId="0" applyNumberFormat="1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2" fillId="0" borderId="13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wrapText="1" shrinkToFit="1"/>
    </xf>
    <xf numFmtId="14" fontId="1" fillId="0" borderId="21" xfId="0" applyNumberFormat="1" applyFont="1" applyBorder="1" applyAlignment="1">
      <alignment horizontal="center"/>
    </xf>
    <xf numFmtId="1" fontId="1" fillId="9" borderId="21" xfId="0" applyNumberFormat="1" applyFont="1" applyFill="1" applyBorder="1" applyAlignment="1">
      <alignment horizontal="center" shrinkToFit="1"/>
    </xf>
    <xf numFmtId="0" fontId="1" fillId="9" borderId="27" xfId="0" applyFont="1" applyFill="1" applyBorder="1" applyAlignment="1">
      <alignment horizontal="center"/>
    </xf>
    <xf numFmtId="0" fontId="1" fillId="0" borderId="15" xfId="0" applyFont="1" applyBorder="1"/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wrapText="1" shrinkToFit="1"/>
    </xf>
    <xf numFmtId="1" fontId="1" fillId="2" borderId="1" xfId="0" applyNumberFormat="1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shrinkToFit="1"/>
    </xf>
    <xf numFmtId="14" fontId="1" fillId="2" borderId="14" xfId="0" applyNumberFormat="1" applyFont="1" applyFill="1" applyBorder="1" applyAlignment="1">
      <alignment horizontal="left" shrinkToFit="1"/>
    </xf>
    <xf numFmtId="0" fontId="4" fillId="0" borderId="7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wrapText="1" shrinkToFit="1"/>
    </xf>
    <xf numFmtId="14" fontId="1" fillId="2" borderId="14" xfId="0" applyNumberFormat="1" applyFont="1" applyFill="1" applyBorder="1" applyAlignment="1">
      <alignment wrapText="1" shrinkToFit="1"/>
    </xf>
    <xf numFmtId="14" fontId="1" fillId="2" borderId="2" xfId="0" applyNumberFormat="1" applyFont="1" applyFill="1" applyBorder="1" applyAlignment="1">
      <alignment horizontal="center" shrinkToFit="1"/>
    </xf>
    <xf numFmtId="14" fontId="1" fillId="2" borderId="2" xfId="0" applyNumberFormat="1" applyFont="1" applyFill="1" applyBorder="1" applyAlignment="1">
      <alignment horizontal="left" shrinkToFit="1"/>
    </xf>
    <xf numFmtId="1" fontId="1" fillId="2" borderId="2" xfId="0" applyNumberFormat="1" applyFont="1" applyFill="1" applyBorder="1" applyAlignment="1">
      <alignment horizontal="center" wrapText="1" shrinkToFit="1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shrinkToFit="1"/>
    </xf>
    <xf numFmtId="14" fontId="1" fillId="0" borderId="2" xfId="0" applyNumberFormat="1" applyFont="1" applyFill="1" applyBorder="1" applyAlignment="1">
      <alignment horizontal="left" shrinkToFit="1"/>
    </xf>
    <xf numFmtId="1" fontId="1" fillId="0" borderId="2" xfId="0" applyNumberFormat="1" applyFont="1" applyFill="1" applyBorder="1" applyAlignment="1">
      <alignment horizontal="center" wrapText="1" shrinkToFit="1"/>
    </xf>
    <xf numFmtId="1" fontId="1" fillId="0" borderId="15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shrinkToFit="1"/>
    </xf>
    <xf numFmtId="0" fontId="1" fillId="2" borderId="14" xfId="0" applyFont="1" applyFill="1" applyBorder="1" applyAlignment="1">
      <alignment horizontal="left" wrapText="1" shrinkToFit="1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vertical="top" wrapText="1"/>
    </xf>
    <xf numFmtId="14" fontId="1" fillId="0" borderId="14" xfId="0" applyNumberFormat="1" applyFont="1" applyBorder="1" applyAlignment="1">
      <alignment shrinkToFit="1"/>
    </xf>
    <xf numFmtId="0" fontId="2" fillId="9" borderId="13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shrinkToFit="1"/>
    </xf>
    <xf numFmtId="0" fontId="1" fillId="2" borderId="1" xfId="0" applyFont="1" applyFill="1" applyBorder="1" applyAlignment="1">
      <alignment horizontal="center" vertical="center"/>
    </xf>
    <xf numFmtId="1" fontId="1" fillId="9" borderId="15" xfId="0" applyNumberFormat="1" applyFont="1" applyFill="1" applyBorder="1" applyAlignment="1">
      <alignment horizontal="center" shrinkToFit="1"/>
    </xf>
    <xf numFmtId="0" fontId="1" fillId="2" borderId="14" xfId="0" applyFont="1" applyFill="1" applyBorder="1" applyAlignment="1">
      <alignment wrapText="1" shrinkToFit="1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164" fontId="1" fillId="0" borderId="14" xfId="0" applyNumberFormat="1" applyFont="1" applyBorder="1" applyAlignment="1">
      <alignment horizontal="center" shrinkToFit="1"/>
    </xf>
    <xf numFmtId="0" fontId="1" fillId="9" borderId="25" xfId="0" applyNumberFormat="1" applyFont="1" applyFill="1" applyBorder="1" applyAlignment="1">
      <alignment horizontal="center"/>
    </xf>
    <xf numFmtId="1" fontId="1" fillId="9" borderId="25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wrapText="1"/>
    </xf>
    <xf numFmtId="164" fontId="1" fillId="0" borderId="14" xfId="0" applyNumberFormat="1" applyFont="1" applyBorder="1" applyAlignment="1">
      <alignment shrinkToFit="1"/>
    </xf>
    <xf numFmtId="164" fontId="1" fillId="0" borderId="14" xfId="0" applyNumberFormat="1" applyFont="1" applyBorder="1"/>
    <xf numFmtId="1" fontId="1" fillId="0" borderId="22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left" shrinkToFit="1"/>
    </xf>
    <xf numFmtId="0" fontId="1" fillId="0" borderId="0" xfId="0" applyFont="1" applyAlignment="1">
      <alignment horizontal="left" wrapText="1" shrinkToFit="1"/>
    </xf>
    <xf numFmtId="14" fontId="1" fillId="0" borderId="5" xfId="0" applyNumberFormat="1" applyFont="1" applyBorder="1" applyAlignment="1">
      <alignment horizontal="left" shrinkToFit="1"/>
    </xf>
    <xf numFmtId="16" fontId="2" fillId="9" borderId="7" xfId="0" applyNumberFormat="1" applyFont="1" applyFill="1" applyBorder="1" applyAlignment="1">
      <alignment wrapText="1"/>
    </xf>
    <xf numFmtId="14" fontId="1" fillId="0" borderId="23" xfId="0" applyNumberFormat="1" applyFont="1" applyBorder="1" applyAlignment="1">
      <alignment horizontal="left" shrinkToFit="1"/>
    </xf>
    <xf numFmtId="16" fontId="2" fillId="9" borderId="30" xfId="0" applyNumberFormat="1" applyFont="1" applyFill="1" applyBorder="1" applyAlignment="1">
      <alignment wrapText="1"/>
    </xf>
    <xf numFmtId="0" fontId="1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4" borderId="15" xfId="0" applyFont="1" applyFill="1" applyBorder="1" applyAlignment="1">
      <alignment wrapText="1"/>
    </xf>
    <xf numFmtId="0" fontId="1" fillId="0" borderId="1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shrinkToFi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horizontal="center" shrinkToFit="1"/>
    </xf>
    <xf numFmtId="0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wrapTex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/>
    <xf numFmtId="0" fontId="1" fillId="8" borderId="0" xfId="0" applyFont="1" applyFill="1" applyBorder="1" applyAlignment="1">
      <alignment wrapText="1"/>
    </xf>
    <xf numFmtId="0" fontId="5" fillId="3" borderId="0" xfId="0" applyFont="1" applyFill="1"/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5" fillId="5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top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shrinkToFit="1"/>
    </xf>
    <xf numFmtId="10" fontId="1" fillId="0" borderId="0" xfId="0" applyNumberFormat="1" applyFont="1" applyBorder="1" applyAlignment="1">
      <alignment horizontal="left" shrinkToFit="1"/>
    </xf>
    <xf numFmtId="0" fontId="1" fillId="0" borderId="0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top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1" xfId="0" applyFont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Border="1" applyAlignment="1">
      <alignment horizontal="left" shrinkToFit="1"/>
    </xf>
    <xf numFmtId="1" fontId="1" fillId="0" borderId="0" xfId="0" applyNumberFormat="1" applyFont="1" applyBorder="1" applyAlignment="1">
      <alignment horizontal="center" shrinkToFit="1"/>
    </xf>
    <xf numFmtId="1" fontId="1" fillId="0" borderId="0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 shrinkToFit="1"/>
    </xf>
    <xf numFmtId="0" fontId="1" fillId="0" borderId="16" xfId="0" applyFont="1" applyBorder="1" applyAlignment="1">
      <alignment horizontal="center" wrapText="1" shrinkToFit="1"/>
    </xf>
    <xf numFmtId="1" fontId="1" fillId="0" borderId="16" xfId="0" applyNumberFormat="1" applyFont="1" applyBorder="1" applyAlignment="1">
      <alignment horizontal="center" wrapText="1" shrinkToFit="1"/>
    </xf>
    <xf numFmtId="0" fontId="7" fillId="9" borderId="1" xfId="0" applyFont="1" applyFill="1" applyBorder="1" applyAlignment="1">
      <alignment wrapText="1"/>
    </xf>
    <xf numFmtId="0" fontId="7" fillId="9" borderId="21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3" fillId="0" borderId="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 wrapText="1"/>
    </xf>
    <xf numFmtId="0" fontId="1" fillId="9" borderId="6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wrapText="1" shrinkToFit="1"/>
    </xf>
    <xf numFmtId="0" fontId="1" fillId="9" borderId="29" xfId="0" applyFont="1" applyFill="1" applyBorder="1"/>
    <xf numFmtId="0" fontId="1" fillId="0" borderId="0" xfId="0" applyFont="1" applyBorder="1" applyAlignment="1">
      <alignment horizontal="right" shrinkToFit="1"/>
    </xf>
    <xf numFmtId="0" fontId="1" fillId="0" borderId="0" xfId="0" applyFont="1" applyAlignment="1">
      <alignment horizontal="right" shrinkToFit="1"/>
    </xf>
    <xf numFmtId="0" fontId="1" fillId="0" borderId="0" xfId="0" applyFont="1" applyFill="1" applyAlignment="1">
      <alignment horizontal="right"/>
    </xf>
    <xf numFmtId="0" fontId="8" fillId="0" borderId="0" xfId="0" applyFont="1" applyBorder="1" applyAlignment="1">
      <alignment horizontal="left" vertical="top" shrinkToFit="1"/>
    </xf>
    <xf numFmtId="0" fontId="1" fillId="0" borderId="0" xfId="0" applyFont="1" applyBorder="1" applyAlignment="1">
      <alignment horizontal="right" vertical="top" shrinkToFit="1"/>
    </xf>
    <xf numFmtId="14" fontId="1" fillId="2" borderId="21" xfId="0" applyNumberFormat="1" applyFont="1" applyFill="1" applyBorder="1" applyAlignment="1">
      <alignment horizontal="center" shrinkToFit="1"/>
    </xf>
    <xf numFmtId="1" fontId="1" fillId="2" borderId="21" xfId="0" applyNumberFormat="1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wrapText="1" shrinkToFit="1"/>
    </xf>
    <xf numFmtId="0" fontId="1" fillId="0" borderId="21" xfId="0" applyFont="1" applyBorder="1" applyAlignment="1">
      <alignment horizontal="center" wrapText="1" shrinkToFit="1"/>
    </xf>
    <xf numFmtId="164" fontId="1" fillId="2" borderId="14" xfId="0" applyNumberFormat="1" applyFont="1" applyFill="1" applyBorder="1" applyAlignment="1">
      <alignment horizontal="center" wrapText="1" shrinkToFit="1"/>
    </xf>
    <xf numFmtId="164" fontId="1" fillId="0" borderId="14" xfId="0" applyNumberFormat="1" applyFont="1" applyFill="1" applyBorder="1" applyAlignment="1">
      <alignment horizontal="center" wrapText="1" shrinkToFit="1"/>
    </xf>
    <xf numFmtId="164" fontId="1" fillId="2" borderId="23" xfId="0" applyNumberFormat="1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left" shrinkToFit="1"/>
    </xf>
    <xf numFmtId="0" fontId="2" fillId="0" borderId="0" xfId="0" applyNumberFormat="1" applyFont="1" applyBorder="1" applyAlignment="1">
      <alignment horizontal="center" wrapText="1"/>
    </xf>
    <xf numFmtId="1" fontId="1" fillId="0" borderId="15" xfId="0" applyNumberFormat="1" applyFont="1" applyBorder="1" applyAlignment="1">
      <alignment horizontal="center" wrapText="1" shrinkToFit="1"/>
    </xf>
    <xf numFmtId="0" fontId="1" fillId="3" borderId="0" xfId="0" applyFont="1" applyFill="1" applyAlignment="1">
      <alignment horizontal="center" vertical="center"/>
    </xf>
    <xf numFmtId="0" fontId="0" fillId="0" borderId="0" xfId="0"/>
    <xf numFmtId="0" fontId="2" fillId="9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 shrinkToFit="1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left" shrinkToFit="1"/>
    </xf>
    <xf numFmtId="14" fontId="1" fillId="0" borderId="1" xfId="0" applyNumberFormat="1" applyFont="1" applyBorder="1" applyAlignment="1">
      <alignment horizontal="left" shrinkToFit="1"/>
    </xf>
    <xf numFmtId="14" fontId="1" fillId="0" borderId="1" xfId="0" applyNumberFormat="1" applyFont="1" applyBorder="1" applyAlignment="1">
      <alignment horizontal="center" shrinkToFi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 shrinkToFit="1"/>
    </xf>
    <xf numFmtId="0" fontId="1" fillId="0" borderId="1" xfId="0" applyFont="1" applyFill="1" applyBorder="1" applyAlignment="1">
      <alignment horizontal="left" shrinkToFit="1"/>
    </xf>
    <xf numFmtId="0" fontId="2" fillId="0" borderId="1" xfId="0" applyFont="1" applyBorder="1" applyAlignment="1">
      <alignment horizontal="left" wrapText="1" shrinkToFit="1"/>
    </xf>
    <xf numFmtId="0" fontId="2" fillId="0" borderId="2" xfId="0" applyFont="1" applyBorder="1" applyAlignment="1">
      <alignment horizontal="left" wrapText="1" shrinkToFit="1"/>
    </xf>
    <xf numFmtId="0" fontId="7" fillId="9" borderId="2" xfId="0" applyFont="1" applyFill="1" applyBorder="1" applyAlignment="1">
      <alignment wrapText="1"/>
    </xf>
    <xf numFmtId="0" fontId="2" fillId="9" borderId="2" xfId="0" applyFont="1" applyFill="1" applyBorder="1" applyAlignment="1">
      <alignment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Border="1"/>
    <xf numFmtId="14" fontId="1" fillId="2" borderId="1" xfId="0" applyNumberFormat="1" applyFont="1" applyFill="1" applyBorder="1" applyAlignment="1">
      <alignment wrapText="1" shrinkToFit="1"/>
    </xf>
    <xf numFmtId="14" fontId="1" fillId="0" borderId="14" xfId="0" applyNumberFormat="1" applyFont="1" applyBorder="1" applyAlignment="1">
      <alignment wrapText="1" shrinkToFit="1"/>
    </xf>
    <xf numFmtId="0" fontId="1" fillId="0" borderId="24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shrinkToFit="1"/>
    </xf>
    <xf numFmtId="14" fontId="1" fillId="0" borderId="23" xfId="0" applyNumberFormat="1" applyFont="1" applyBorder="1" applyAlignment="1">
      <alignment shrinkToFit="1"/>
    </xf>
    <xf numFmtId="14" fontId="1" fillId="0" borderId="1" xfId="0" applyNumberFormat="1" applyFont="1" applyBorder="1" applyAlignment="1">
      <alignment wrapText="1" shrinkToFit="1"/>
    </xf>
    <xf numFmtId="164" fontId="1" fillId="0" borderId="1" xfId="0" applyNumberFormat="1" applyFont="1" applyBorder="1" applyAlignment="1">
      <alignment shrinkToFit="1"/>
    </xf>
    <xf numFmtId="0" fontId="1" fillId="0" borderId="21" xfId="0" applyFont="1" applyBorder="1" applyAlignment="1">
      <alignment shrinkToFi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 shrinkToFit="1"/>
    </xf>
    <xf numFmtId="164" fontId="1" fillId="0" borderId="16" xfId="0" applyNumberFormat="1" applyFont="1" applyBorder="1" applyAlignment="1">
      <alignment shrinkToFit="1"/>
    </xf>
    <xf numFmtId="14" fontId="1" fillId="0" borderId="1" xfId="0" applyNumberFormat="1" applyFont="1" applyBorder="1" applyAlignment="1">
      <alignment shrinkToFit="1"/>
    </xf>
    <xf numFmtId="0" fontId="1" fillId="0" borderId="1" xfId="0" applyFont="1" applyFill="1" applyBorder="1" applyAlignment="1">
      <alignment shrinkToFit="1"/>
    </xf>
    <xf numFmtId="0" fontId="9" fillId="0" borderId="8" xfId="0" applyFont="1" applyBorder="1" applyAlignment="1">
      <alignment horizontal="left" wrapText="1" shrinkToFit="1"/>
    </xf>
    <xf numFmtId="0" fontId="9" fillId="0" borderId="2" xfId="0" applyFont="1" applyBorder="1" applyAlignment="1">
      <alignment shrinkToFit="1"/>
    </xf>
    <xf numFmtId="0" fontId="9" fillId="0" borderId="1" xfId="0" applyFont="1" applyBorder="1" applyAlignment="1">
      <alignment horizontal="left" wrapText="1" shrinkToFit="1"/>
    </xf>
    <xf numFmtId="0" fontId="9" fillId="0" borderId="1" xfId="0" applyFont="1" applyBorder="1" applyAlignment="1">
      <alignment shrinkToFit="1"/>
    </xf>
    <xf numFmtId="0" fontId="1" fillId="0" borderId="15" xfId="0" applyFont="1" applyFill="1" applyBorder="1" applyAlignment="1">
      <alignment horizontal="left" wrapText="1" shrinkToFit="1"/>
    </xf>
    <xf numFmtId="14" fontId="1" fillId="0" borderId="15" xfId="0" applyNumberFormat="1" applyFont="1" applyFill="1" applyBorder="1" applyAlignment="1">
      <alignment horizontal="left" shrinkToFit="1"/>
    </xf>
    <xf numFmtId="14" fontId="1" fillId="0" borderId="15" xfId="0" applyNumberFormat="1" applyFont="1" applyFill="1" applyBorder="1" applyAlignment="1">
      <alignment horizontal="center" shrinkToFit="1"/>
    </xf>
    <xf numFmtId="1" fontId="1" fillId="0" borderId="15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 shrinkToFit="1"/>
    </xf>
    <xf numFmtId="14" fontId="1" fillId="0" borderId="14" xfId="0" applyNumberFormat="1" applyFont="1" applyFill="1" applyBorder="1" applyAlignment="1">
      <alignment horizontal="left" shrinkToFit="1"/>
    </xf>
    <xf numFmtId="0" fontId="1" fillId="0" borderId="14" xfId="0" applyFont="1" applyFill="1" applyBorder="1" applyAlignment="1">
      <alignment horizontal="left" shrinkToFit="1"/>
    </xf>
    <xf numFmtId="1" fontId="1" fillId="0" borderId="1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wrapText="1" shrinkToFit="1"/>
    </xf>
    <xf numFmtId="14" fontId="1" fillId="0" borderId="14" xfId="0" applyNumberFormat="1" applyFont="1" applyFill="1" applyBorder="1" applyAlignment="1">
      <alignment shrinkToFit="1"/>
    </xf>
    <xf numFmtId="14" fontId="1" fillId="2" borderId="28" xfId="0" applyNumberFormat="1" applyFont="1" applyFill="1" applyBorder="1" applyAlignment="1">
      <alignment horizontal="center" shrinkToFit="1"/>
    </xf>
    <xf numFmtId="14" fontId="1" fillId="0" borderId="15" xfId="0" applyNumberFormat="1" applyFont="1" applyBorder="1" applyAlignment="1">
      <alignment horizontal="center" shrinkToFit="1"/>
    </xf>
    <xf numFmtId="14" fontId="1" fillId="2" borderId="30" xfId="0" applyNumberFormat="1" applyFont="1" applyFill="1" applyBorder="1" applyAlignment="1">
      <alignment horizontal="left" shrinkToFit="1"/>
    </xf>
    <xf numFmtId="0" fontId="1" fillId="7" borderId="22" xfId="0" applyNumberFormat="1" applyFont="1" applyFill="1" applyBorder="1" applyAlignment="1">
      <alignment horizontal="center"/>
    </xf>
    <xf numFmtId="0" fontId="1" fillId="7" borderId="2" xfId="0" applyNumberFormat="1" applyFont="1" applyFill="1" applyBorder="1" applyAlignment="1">
      <alignment horizontal="center"/>
    </xf>
    <xf numFmtId="14" fontId="1" fillId="7" borderId="21" xfId="0" applyNumberFormat="1" applyFont="1" applyFill="1" applyBorder="1" applyAlignment="1">
      <alignment horizontal="center" shrinkToFit="1"/>
    </xf>
    <xf numFmtId="0" fontId="1" fillId="7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3" borderId="21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 wrapText="1" shrinkToFit="1"/>
    </xf>
    <xf numFmtId="14" fontId="10" fillId="0" borderId="15" xfId="0" applyNumberFormat="1" applyFont="1" applyFill="1" applyBorder="1" applyAlignment="1">
      <alignment wrapText="1" shrinkToFit="1"/>
    </xf>
    <xf numFmtId="0" fontId="10" fillId="0" borderId="1" xfId="0" applyFont="1" applyFill="1" applyBorder="1" applyAlignment="1">
      <alignment horizontal="left" wrapText="1" shrinkToFit="1"/>
    </xf>
    <xf numFmtId="14" fontId="10" fillId="0" borderId="14" xfId="0" applyNumberFormat="1" applyFont="1" applyFill="1" applyBorder="1" applyAlignment="1">
      <alignment wrapText="1" shrinkToFit="1"/>
    </xf>
    <xf numFmtId="0" fontId="1" fillId="3" borderId="22" xfId="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wrapText="1"/>
    </xf>
    <xf numFmtId="0" fontId="4" fillId="9" borderId="19" xfId="0" applyFont="1" applyFill="1" applyBorder="1" applyAlignment="1">
      <alignment wrapText="1"/>
    </xf>
  </cellXfs>
  <cellStyles count="1">
    <cellStyle name="Normal" xfId="0" builtinId="0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RV318"/>
  <sheetViews>
    <sheetView tabSelected="1" topLeftCell="A118" zoomScaleNormal="100" workbookViewId="0">
      <selection activeCell="J134" sqref="J134"/>
    </sheetView>
  </sheetViews>
  <sheetFormatPr defaultRowHeight="12.75" x14ac:dyDescent="0.2"/>
  <cols>
    <col min="1" max="1" width="1.7109375" style="18" customWidth="1"/>
    <col min="2" max="2" width="8.7109375" style="79" customWidth="1"/>
    <col min="3" max="3" width="6.7109375" style="253" customWidth="1"/>
    <col min="4" max="4" width="5.140625" style="253" bestFit="1" customWidth="1"/>
    <col min="5" max="5" width="7.42578125" style="253" bestFit="1" customWidth="1"/>
    <col min="6" max="6" width="35.5703125" style="135" customWidth="1"/>
    <col min="7" max="7" width="40.140625" style="256" customWidth="1"/>
    <col min="8" max="8" width="8.42578125" style="135" hidden="1" customWidth="1"/>
    <col min="9" max="9" width="9.28515625" style="135" hidden="1" customWidth="1"/>
    <col min="10" max="10" width="12.140625" style="257" customWidth="1"/>
    <col min="11" max="11" width="9" style="257" customWidth="1"/>
    <col min="12" max="12" width="10.140625" style="258" customWidth="1"/>
    <col min="13" max="13" width="7.5703125" style="259" customWidth="1"/>
    <col min="14" max="14" width="7.28515625" style="259" customWidth="1"/>
    <col min="15" max="15" width="8.28515625" style="260" customWidth="1"/>
    <col min="16" max="16" width="10.140625" style="261" customWidth="1"/>
    <col min="17" max="17" width="6" style="260" hidden="1" customWidth="1"/>
    <col min="18" max="18" width="7.140625" style="270" hidden="1" customWidth="1"/>
    <col min="19" max="19" width="48.5703125" style="303" customWidth="1"/>
    <col min="20" max="22" width="10.140625" style="252" customWidth="1"/>
    <col min="23" max="23" width="49.85546875" style="253" customWidth="1"/>
    <col min="24" max="24" width="9.140625" style="18" customWidth="1"/>
    <col min="25" max="25" width="27.42578125" style="17" customWidth="1"/>
    <col min="26" max="26" width="31.42578125" style="225" customWidth="1"/>
    <col min="27" max="27" width="13.85546875" style="225" customWidth="1"/>
    <col min="28" max="28" width="13.7109375" style="225" customWidth="1"/>
    <col min="29" max="29" width="14.5703125" style="225" customWidth="1"/>
    <col min="30" max="3190" width="9.140625" style="17"/>
    <col min="3191" max="16384" width="9.140625" style="18"/>
  </cols>
  <sheetData>
    <row r="2" spans="1:3190" ht="90" thickBot="1" x14ac:dyDescent="0.25">
      <c r="A2" s="2"/>
      <c r="B2" s="3" t="s">
        <v>141</v>
      </c>
      <c r="C2" s="4" t="s">
        <v>3</v>
      </c>
      <c r="D2" s="3" t="s">
        <v>0</v>
      </c>
      <c r="E2" s="3" t="s">
        <v>5</v>
      </c>
      <c r="F2" s="5" t="s">
        <v>8</v>
      </c>
      <c r="G2" s="6" t="s">
        <v>78</v>
      </c>
      <c r="H2" s="7" t="s">
        <v>82</v>
      </c>
      <c r="I2" s="7" t="s">
        <v>132</v>
      </c>
      <c r="J2" s="8" t="s">
        <v>133</v>
      </c>
      <c r="K2" s="8" t="s">
        <v>134</v>
      </c>
      <c r="L2" s="9" t="s">
        <v>71</v>
      </c>
      <c r="M2" s="9" t="s">
        <v>129</v>
      </c>
      <c r="N2" s="9" t="s">
        <v>130</v>
      </c>
      <c r="O2" s="10" t="s">
        <v>72</v>
      </c>
      <c r="P2" s="11" t="s">
        <v>199</v>
      </c>
      <c r="Q2" s="10" t="s">
        <v>6</v>
      </c>
      <c r="R2" s="11" t="s">
        <v>7</v>
      </c>
      <c r="S2" s="12" t="s">
        <v>4</v>
      </c>
      <c r="T2" s="13" t="s">
        <v>173</v>
      </c>
      <c r="U2" s="13" t="s">
        <v>175</v>
      </c>
      <c r="V2" s="13" t="s">
        <v>174</v>
      </c>
      <c r="W2" s="14" t="s">
        <v>2</v>
      </c>
      <c r="X2" s="2"/>
      <c r="Y2" s="15" t="s">
        <v>195</v>
      </c>
      <c r="Z2" s="15" t="s">
        <v>166</v>
      </c>
      <c r="AA2" s="16" t="s">
        <v>187</v>
      </c>
      <c r="AB2" s="16" t="s">
        <v>191</v>
      </c>
      <c r="AC2" s="16" t="s">
        <v>189</v>
      </c>
    </row>
    <row r="3" spans="1:3190" ht="51.75" hidden="1" thickBot="1" x14ac:dyDescent="0.25">
      <c r="B3" s="19"/>
      <c r="C3" s="20"/>
      <c r="D3" s="19"/>
      <c r="E3" s="19"/>
      <c r="F3" s="21"/>
      <c r="G3" s="22"/>
      <c r="H3" s="23"/>
      <c r="I3" s="24"/>
      <c r="J3" s="25"/>
      <c r="K3" s="26"/>
      <c r="L3" s="27"/>
      <c r="M3" s="28"/>
      <c r="N3" s="28"/>
      <c r="O3" s="29"/>
      <c r="P3" s="30"/>
      <c r="Q3" s="29"/>
      <c r="R3" s="30"/>
      <c r="S3" s="31" t="s">
        <v>74</v>
      </c>
      <c r="T3" s="32"/>
      <c r="U3" s="32"/>
      <c r="V3" s="32"/>
      <c r="W3" s="33"/>
      <c r="X3" s="17"/>
      <c r="Y3" s="34"/>
      <c r="Z3" s="35"/>
      <c r="AA3" s="36"/>
      <c r="AB3" s="36"/>
      <c r="AC3" s="36"/>
    </row>
    <row r="4" spans="1:3190" s="37" customFormat="1" ht="25.5" x14ac:dyDescent="0.2">
      <c r="B4" s="38">
        <v>7.1</v>
      </c>
      <c r="C4" s="39">
        <v>1</v>
      </c>
      <c r="D4" s="38">
        <v>1</v>
      </c>
      <c r="E4" s="38">
        <v>1</v>
      </c>
      <c r="F4" s="40" t="s">
        <v>183</v>
      </c>
      <c r="G4" s="41" t="s">
        <v>84</v>
      </c>
      <c r="H4" s="38"/>
      <c r="I4" s="42"/>
      <c r="J4" s="325"/>
      <c r="K4" s="44"/>
      <c r="L4" s="83"/>
      <c r="M4" s="44"/>
      <c r="N4" s="45"/>
      <c r="O4" s="354"/>
      <c r="P4" s="46">
        <v>5</v>
      </c>
      <c r="Q4" s="47"/>
      <c r="R4" s="48"/>
      <c r="S4" s="49"/>
      <c r="T4" s="50"/>
      <c r="U4" s="51"/>
      <c r="V4" s="52"/>
      <c r="W4" s="53"/>
      <c r="X4" s="54"/>
      <c r="Y4" s="55"/>
      <c r="Z4" s="56" t="s">
        <v>190</v>
      </c>
      <c r="AA4" s="57"/>
      <c r="AB4" s="57"/>
      <c r="AC4" s="5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</row>
    <row r="5" spans="1:3190" s="58" customFormat="1" x14ac:dyDescent="0.2">
      <c r="B5" s="59"/>
      <c r="C5" s="60"/>
      <c r="D5" s="59"/>
      <c r="E5" s="59">
        <v>2</v>
      </c>
      <c r="F5" s="61" t="s">
        <v>73</v>
      </c>
      <c r="G5" s="62" t="s">
        <v>84</v>
      </c>
      <c r="H5" s="63"/>
      <c r="I5" s="64"/>
      <c r="J5" s="325"/>
      <c r="K5" s="66"/>
      <c r="L5" s="83"/>
      <c r="M5" s="68"/>
      <c r="N5" s="69"/>
      <c r="O5" s="355"/>
      <c r="P5" s="71">
        <v>20</v>
      </c>
      <c r="Q5" s="50"/>
      <c r="R5" s="72"/>
      <c r="S5" s="73"/>
      <c r="T5" s="50"/>
      <c r="U5" s="51"/>
      <c r="V5" s="52"/>
      <c r="W5" s="74"/>
      <c r="X5" s="75"/>
      <c r="Y5" s="55"/>
      <c r="Z5" s="56"/>
      <c r="AA5" s="57"/>
      <c r="AB5" s="57"/>
      <c r="AC5" s="5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</row>
    <row r="6" spans="1:3190" s="58" customFormat="1" ht="25.5" x14ac:dyDescent="0.2">
      <c r="B6" s="59"/>
      <c r="C6" s="60"/>
      <c r="D6" s="59"/>
      <c r="E6" s="59">
        <v>3</v>
      </c>
      <c r="F6" s="61" t="s">
        <v>184</v>
      </c>
      <c r="G6" s="62" t="s">
        <v>84</v>
      </c>
      <c r="H6" s="63"/>
      <c r="I6" s="64"/>
      <c r="J6" s="325"/>
      <c r="K6" s="66"/>
      <c r="L6" s="83"/>
      <c r="M6" s="68"/>
      <c r="N6" s="69"/>
      <c r="O6" s="355"/>
      <c r="P6" s="71">
        <v>1</v>
      </c>
      <c r="Q6" s="50"/>
      <c r="R6" s="72"/>
      <c r="S6" s="73"/>
      <c r="T6" s="50"/>
      <c r="U6" s="51"/>
      <c r="V6" s="51"/>
      <c r="W6" s="74"/>
      <c r="X6" s="75"/>
      <c r="Y6" s="55"/>
      <c r="Z6" s="56"/>
      <c r="AA6" s="57"/>
      <c r="AB6" s="57"/>
      <c r="AC6" s="5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</row>
    <row r="7" spans="1:3190" s="58" customFormat="1" x14ac:dyDescent="0.2">
      <c r="B7" s="59"/>
      <c r="C7" s="60"/>
      <c r="D7" s="59"/>
      <c r="E7" s="59">
        <v>4</v>
      </c>
      <c r="F7" s="61" t="s">
        <v>192</v>
      </c>
      <c r="G7" s="62" t="s">
        <v>84</v>
      </c>
      <c r="H7" s="63"/>
      <c r="I7" s="64"/>
      <c r="J7" s="325"/>
      <c r="K7" s="66"/>
      <c r="L7" s="83"/>
      <c r="M7" s="68"/>
      <c r="N7" s="69"/>
      <c r="O7" s="355"/>
      <c r="P7" s="71">
        <v>1</v>
      </c>
      <c r="Q7" s="50"/>
      <c r="R7" s="72"/>
      <c r="S7" s="73"/>
      <c r="T7" s="50"/>
      <c r="U7" s="51"/>
      <c r="V7" s="51"/>
      <c r="W7" s="74"/>
      <c r="X7" s="75"/>
      <c r="Y7" s="55"/>
      <c r="Z7" s="56"/>
      <c r="AA7" s="57"/>
      <c r="AB7" s="57"/>
      <c r="AC7" s="5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</row>
    <row r="8" spans="1:3190" s="58" customFormat="1" ht="25.5" x14ac:dyDescent="0.2">
      <c r="B8" s="59"/>
      <c r="C8" s="60"/>
      <c r="D8" s="59"/>
      <c r="E8" s="59">
        <v>5</v>
      </c>
      <c r="F8" s="61" t="s">
        <v>185</v>
      </c>
      <c r="G8" s="76" t="s">
        <v>86</v>
      </c>
      <c r="H8" s="63"/>
      <c r="I8" s="64"/>
      <c r="J8" s="304"/>
      <c r="K8" s="66"/>
      <c r="L8" s="83"/>
      <c r="M8" s="68"/>
      <c r="N8" s="69"/>
      <c r="O8" s="355"/>
      <c r="P8" s="71">
        <v>25</v>
      </c>
      <c r="Q8" s="50"/>
      <c r="R8" s="72"/>
      <c r="S8" s="73"/>
      <c r="T8" s="70"/>
      <c r="U8" s="51"/>
      <c r="V8" s="52"/>
      <c r="W8" s="74"/>
      <c r="X8" s="75"/>
      <c r="Y8" s="55"/>
      <c r="Z8" s="56"/>
      <c r="AA8" s="57"/>
      <c r="AB8" s="57"/>
      <c r="AC8" s="5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</row>
    <row r="9" spans="1:3190" s="58" customFormat="1" ht="25.5" x14ac:dyDescent="0.2">
      <c r="B9" s="59"/>
      <c r="C9" s="60"/>
      <c r="D9" s="59"/>
      <c r="E9" s="59">
        <v>6</v>
      </c>
      <c r="F9" s="61" t="s">
        <v>193</v>
      </c>
      <c r="G9" s="62" t="s">
        <v>137</v>
      </c>
      <c r="H9" s="63"/>
      <c r="I9" s="64"/>
      <c r="J9" s="304"/>
      <c r="K9" s="66"/>
      <c r="L9" s="83"/>
      <c r="M9" s="68"/>
      <c r="N9" s="69"/>
      <c r="O9" s="355"/>
      <c r="P9" s="71">
        <v>5</v>
      </c>
      <c r="Q9" s="50"/>
      <c r="R9" s="72"/>
      <c r="S9" s="73"/>
      <c r="T9" s="50"/>
      <c r="U9" s="51"/>
      <c r="V9" s="52"/>
      <c r="W9" s="74"/>
      <c r="X9" s="75"/>
      <c r="Y9" s="55"/>
      <c r="Z9" s="56"/>
      <c r="AA9" s="57"/>
      <c r="AB9" s="57"/>
      <c r="AC9" s="5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</row>
    <row r="10" spans="1:3190" s="58" customFormat="1" x14ac:dyDescent="0.2">
      <c r="B10" s="59"/>
      <c r="C10" s="60"/>
      <c r="D10" s="59"/>
      <c r="E10" s="59"/>
      <c r="F10" s="61"/>
      <c r="G10" s="62" t="s">
        <v>138</v>
      </c>
      <c r="H10" s="63"/>
      <c r="I10" s="64"/>
      <c r="J10" s="342"/>
      <c r="K10" s="66"/>
      <c r="L10" s="339"/>
      <c r="M10" s="68"/>
      <c r="N10" s="69"/>
      <c r="O10" s="176"/>
      <c r="P10" s="71">
        <v>5</v>
      </c>
      <c r="Q10" s="50"/>
      <c r="R10" s="72"/>
      <c r="S10" s="73"/>
      <c r="T10" s="50"/>
      <c r="U10" s="335"/>
      <c r="V10" s="52"/>
      <c r="W10" s="74"/>
      <c r="X10" s="75"/>
      <c r="Y10" s="55"/>
      <c r="Z10" s="56"/>
      <c r="AA10" s="57"/>
      <c r="AB10" s="57"/>
      <c r="AC10" s="5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</row>
    <row r="11" spans="1:3190" s="58" customFormat="1" x14ac:dyDescent="0.2">
      <c r="B11" s="59"/>
      <c r="C11" s="60"/>
      <c r="D11" s="59"/>
      <c r="E11" s="59"/>
      <c r="F11" s="61"/>
      <c r="G11" s="62" t="s">
        <v>85</v>
      </c>
      <c r="H11" s="63"/>
      <c r="I11" s="64"/>
      <c r="J11" s="342"/>
      <c r="K11" s="66"/>
      <c r="L11" s="339"/>
      <c r="M11" s="68"/>
      <c r="N11" s="69"/>
      <c r="O11" s="176"/>
      <c r="P11" s="71">
        <v>40</v>
      </c>
      <c r="Q11" s="50"/>
      <c r="R11" s="72"/>
      <c r="S11" s="73"/>
      <c r="T11" s="50"/>
      <c r="U11" s="335"/>
      <c r="V11" s="52"/>
      <c r="W11" s="74"/>
      <c r="X11" s="75"/>
      <c r="Y11" s="55"/>
      <c r="Z11" s="56"/>
      <c r="AA11" s="57"/>
      <c r="AB11" s="57"/>
      <c r="AC11" s="5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</row>
    <row r="12" spans="1:3190" s="58" customFormat="1" ht="25.5" x14ac:dyDescent="0.2">
      <c r="B12" s="59"/>
      <c r="C12" s="60"/>
      <c r="D12" s="59"/>
      <c r="E12" s="59">
        <v>7</v>
      </c>
      <c r="F12" s="371" t="s">
        <v>226</v>
      </c>
      <c r="G12" s="372" t="s">
        <v>96</v>
      </c>
      <c r="H12" s="63"/>
      <c r="I12" s="64"/>
      <c r="J12" s="307" t="s">
        <v>200</v>
      </c>
      <c r="K12" s="84"/>
      <c r="L12" s="307" t="s">
        <v>200</v>
      </c>
      <c r="M12" s="68"/>
      <c r="N12" s="69"/>
      <c r="O12" s="176"/>
      <c r="P12" s="71">
        <v>15</v>
      </c>
      <c r="Q12" s="50"/>
      <c r="R12" s="72"/>
      <c r="S12" s="307"/>
      <c r="T12" s="70"/>
      <c r="U12" s="51"/>
      <c r="V12" s="52"/>
      <c r="W12" s="74"/>
      <c r="X12" s="75"/>
      <c r="Y12" s="55"/>
      <c r="Z12" s="77"/>
      <c r="AA12" s="57"/>
      <c r="AB12" s="57"/>
      <c r="AC12" s="5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</row>
    <row r="13" spans="1:3190" s="91" customFormat="1" ht="26.25" thickBot="1" x14ac:dyDescent="0.25">
      <c r="A13" s="78"/>
      <c r="B13" s="79"/>
      <c r="C13" s="79"/>
      <c r="D13" s="79"/>
      <c r="E13" s="79">
        <v>8</v>
      </c>
      <c r="F13" s="373" t="s">
        <v>227</v>
      </c>
      <c r="G13" s="374" t="s">
        <v>137</v>
      </c>
      <c r="H13" s="82"/>
      <c r="I13" s="83"/>
      <c r="J13" s="307" t="s">
        <v>200</v>
      </c>
      <c r="K13" s="84"/>
      <c r="L13" s="307" t="s">
        <v>200</v>
      </c>
      <c r="M13" s="85"/>
      <c r="N13" s="86"/>
      <c r="O13" s="176"/>
      <c r="P13" s="87">
        <v>5</v>
      </c>
      <c r="Q13" s="70"/>
      <c r="R13" s="87"/>
      <c r="S13" s="307"/>
      <c r="T13" s="70"/>
      <c r="U13" s="51"/>
      <c r="V13" s="51"/>
      <c r="W13" s="88"/>
      <c r="X13" s="89"/>
      <c r="Y13" s="55"/>
      <c r="Z13" s="90"/>
      <c r="AA13" s="57"/>
      <c r="AB13" s="57"/>
      <c r="AC13" s="5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</row>
    <row r="14" spans="1:3190" s="17" customFormat="1" x14ac:dyDescent="0.2">
      <c r="B14" s="79"/>
      <c r="C14" s="79"/>
      <c r="D14" s="79"/>
      <c r="E14" s="79"/>
      <c r="F14" s="373"/>
      <c r="G14" s="372" t="s">
        <v>138</v>
      </c>
      <c r="H14" s="338"/>
      <c r="I14" s="339"/>
      <c r="J14" s="307" t="s">
        <v>200</v>
      </c>
      <c r="K14" s="84"/>
      <c r="L14" s="307" t="s">
        <v>200</v>
      </c>
      <c r="M14" s="340"/>
      <c r="N14" s="86"/>
      <c r="O14" s="176"/>
      <c r="P14" s="87">
        <v>5</v>
      </c>
      <c r="Q14" s="70"/>
      <c r="R14" s="87"/>
      <c r="S14" s="307"/>
      <c r="T14" s="70"/>
      <c r="U14" s="335"/>
      <c r="V14" s="335"/>
      <c r="W14" s="88"/>
      <c r="X14" s="89"/>
      <c r="Y14" s="55"/>
      <c r="Z14" s="341"/>
      <c r="AA14" s="57"/>
      <c r="AB14" s="57"/>
      <c r="AC14" s="57"/>
    </row>
    <row r="15" spans="1:3190" s="17" customFormat="1" ht="25.5" x14ac:dyDescent="0.2">
      <c r="B15" s="79"/>
      <c r="C15" s="79"/>
      <c r="D15" s="79"/>
      <c r="E15" s="79">
        <v>9</v>
      </c>
      <c r="F15" s="344" t="s">
        <v>228</v>
      </c>
      <c r="G15" s="62" t="s">
        <v>225</v>
      </c>
      <c r="H15" s="82"/>
      <c r="I15" s="83"/>
      <c r="J15" s="307"/>
      <c r="K15" s="84"/>
      <c r="L15" s="307"/>
      <c r="M15" s="85"/>
      <c r="N15" s="86"/>
      <c r="O15" s="176"/>
      <c r="P15" s="87">
        <v>5</v>
      </c>
      <c r="Q15" s="70"/>
      <c r="R15" s="87"/>
      <c r="S15" s="307"/>
      <c r="T15" s="70"/>
      <c r="U15" s="51"/>
      <c r="V15" s="51"/>
      <c r="W15" s="88"/>
      <c r="X15" s="89"/>
      <c r="Y15" s="55"/>
      <c r="Z15" s="90"/>
      <c r="AA15" s="57"/>
      <c r="AB15" s="57"/>
      <c r="AC15" s="57"/>
    </row>
    <row r="16" spans="1:3190" s="17" customFormat="1" x14ac:dyDescent="0.2">
      <c r="B16" s="59"/>
      <c r="C16" s="59"/>
      <c r="D16" s="59"/>
      <c r="E16" s="59"/>
      <c r="F16" s="345"/>
      <c r="G16" s="62" t="s">
        <v>225</v>
      </c>
      <c r="H16" s="63"/>
      <c r="I16" s="67"/>
      <c r="J16" s="346"/>
      <c r="K16" s="66"/>
      <c r="L16" s="346"/>
      <c r="M16" s="68"/>
      <c r="N16" s="69"/>
      <c r="O16" s="176"/>
      <c r="P16" s="87">
        <v>5</v>
      </c>
      <c r="Q16" s="50"/>
      <c r="R16" s="72"/>
      <c r="S16" s="346"/>
      <c r="T16" s="50"/>
      <c r="U16" s="347"/>
      <c r="V16" s="347"/>
      <c r="W16" s="348"/>
      <c r="X16" s="75"/>
      <c r="Y16" s="349"/>
      <c r="Z16" s="350"/>
      <c r="AA16" s="76"/>
      <c r="AB16" s="76"/>
      <c r="AC16" s="76"/>
    </row>
    <row r="17" spans="1:3190" s="17" customFormat="1" x14ac:dyDescent="0.2">
      <c r="B17" s="59"/>
      <c r="C17" s="59"/>
      <c r="D17" s="59"/>
      <c r="E17" s="59"/>
      <c r="F17" s="345"/>
      <c r="G17" s="62" t="s">
        <v>225</v>
      </c>
      <c r="H17" s="63"/>
      <c r="I17" s="67"/>
      <c r="J17" s="346"/>
      <c r="K17" s="66"/>
      <c r="L17" s="346"/>
      <c r="M17" s="68"/>
      <c r="N17" s="69"/>
      <c r="O17" s="176"/>
      <c r="P17" s="87">
        <v>5</v>
      </c>
      <c r="Q17" s="50"/>
      <c r="R17" s="72"/>
      <c r="S17" s="346"/>
      <c r="T17" s="50"/>
      <c r="U17" s="347"/>
      <c r="V17" s="347"/>
      <c r="W17" s="348"/>
      <c r="X17" s="75"/>
      <c r="Y17" s="349"/>
      <c r="Z17" s="350"/>
      <c r="AA17" s="76"/>
      <c r="AB17" s="76"/>
      <c r="AC17" s="76"/>
    </row>
    <row r="18" spans="1:3190" s="17" customFormat="1" x14ac:dyDescent="0.2">
      <c r="B18" s="59"/>
      <c r="C18" s="59"/>
      <c r="D18" s="59"/>
      <c r="E18" s="59"/>
      <c r="F18" s="345"/>
      <c r="G18" s="62" t="s">
        <v>225</v>
      </c>
      <c r="H18" s="63"/>
      <c r="I18" s="67"/>
      <c r="J18" s="346"/>
      <c r="K18" s="66"/>
      <c r="L18" s="346"/>
      <c r="M18" s="68"/>
      <c r="N18" s="69"/>
      <c r="O18" s="176"/>
      <c r="P18" s="87">
        <v>5</v>
      </c>
      <c r="Q18" s="50"/>
      <c r="R18" s="72"/>
      <c r="S18" s="346"/>
      <c r="T18" s="50"/>
      <c r="U18" s="347"/>
      <c r="V18" s="347"/>
      <c r="W18" s="348"/>
      <c r="X18" s="75"/>
      <c r="Y18" s="349"/>
      <c r="Z18" s="350"/>
      <c r="AA18" s="76"/>
      <c r="AB18" s="76"/>
      <c r="AC18" s="76"/>
    </row>
    <row r="19" spans="1:3190" s="17" customFormat="1" ht="26.25" thickBot="1" x14ac:dyDescent="0.25">
      <c r="A19" s="2"/>
      <c r="B19" s="92"/>
      <c r="C19" s="92"/>
      <c r="D19" s="92"/>
      <c r="E19" s="92"/>
      <c r="F19" s="93"/>
      <c r="G19" s="101" t="s">
        <v>225</v>
      </c>
      <c r="H19" s="94"/>
      <c r="I19" s="95"/>
      <c r="J19" s="308"/>
      <c r="K19" s="96"/>
      <c r="L19" s="308"/>
      <c r="M19" s="97"/>
      <c r="N19" s="98"/>
      <c r="O19" s="356"/>
      <c r="P19" s="100">
        <v>5</v>
      </c>
      <c r="Q19" s="99"/>
      <c r="R19" s="100"/>
      <c r="S19" s="308"/>
      <c r="T19" s="99"/>
      <c r="U19" s="101"/>
      <c r="V19" s="101"/>
      <c r="W19" s="102"/>
      <c r="X19" s="103"/>
      <c r="Y19" s="104"/>
      <c r="Z19" s="105"/>
      <c r="AA19" s="106"/>
      <c r="AB19" s="106"/>
      <c r="AC19" s="106"/>
    </row>
    <row r="20" spans="1:3190" s="120" customFormat="1" ht="15.75" thickTop="1" x14ac:dyDescent="0.25">
      <c r="A20" s="17"/>
      <c r="B20" s="107">
        <v>7.1</v>
      </c>
      <c r="C20" s="107">
        <v>2</v>
      </c>
      <c r="D20" s="107">
        <v>1</v>
      </c>
      <c r="E20" s="107">
        <v>1</v>
      </c>
      <c r="F20" s="108" t="s">
        <v>12</v>
      </c>
      <c r="G20" s="109" t="s">
        <v>84</v>
      </c>
      <c r="H20" s="110"/>
      <c r="I20" s="111"/>
      <c r="J20" s="304"/>
      <c r="K20" s="43"/>
      <c r="L20" s="123"/>
      <c r="M20" s="85"/>
      <c r="N20" s="332"/>
      <c r="O20" s="357" t="s">
        <v>235</v>
      </c>
      <c r="P20" s="113">
        <v>30</v>
      </c>
      <c r="Q20" s="112"/>
      <c r="R20" s="114"/>
      <c r="S20" t="s">
        <v>323</v>
      </c>
      <c r="T20" s="112"/>
      <c r="U20" s="115"/>
      <c r="V20" s="115"/>
      <c r="W20" s="116"/>
      <c r="X20" s="117"/>
      <c r="Y20" s="118"/>
      <c r="Z20" s="119"/>
      <c r="AA20" s="36"/>
      <c r="AB20" s="36"/>
      <c r="AC20" s="36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</row>
    <row r="21" spans="1:3190" x14ac:dyDescent="0.2">
      <c r="B21" s="107"/>
      <c r="C21" s="121"/>
      <c r="D21" s="107"/>
      <c r="E21" s="107">
        <v>2</v>
      </c>
      <c r="F21" s="108" t="s">
        <v>229</v>
      </c>
      <c r="G21" s="109" t="s">
        <v>87</v>
      </c>
      <c r="H21" s="110"/>
      <c r="I21" s="64"/>
      <c r="J21" s="304"/>
      <c r="K21" s="66"/>
      <c r="L21" s="83"/>
      <c r="M21" s="123"/>
      <c r="N21" s="124"/>
      <c r="O21" s="388" t="s">
        <v>290</v>
      </c>
      <c r="P21" s="113">
        <v>15</v>
      </c>
      <c r="Q21" s="112"/>
      <c r="R21" s="114"/>
      <c r="S21" s="125" t="s">
        <v>292</v>
      </c>
      <c r="T21" s="126"/>
      <c r="U21" s="115"/>
      <c r="V21" s="115"/>
      <c r="W21" s="127"/>
      <c r="X21" s="128"/>
      <c r="Y21" s="118"/>
      <c r="Z21" s="129"/>
      <c r="AA21" s="36"/>
      <c r="AB21" s="36"/>
      <c r="AC21" s="36"/>
    </row>
    <row r="22" spans="1:3190" x14ac:dyDescent="0.2">
      <c r="C22" s="130"/>
      <c r="D22" s="79"/>
      <c r="E22" s="79">
        <v>3</v>
      </c>
      <c r="F22" s="80" t="s">
        <v>13</v>
      </c>
      <c r="G22" s="81" t="s">
        <v>88</v>
      </c>
      <c r="H22" s="82"/>
      <c r="I22" s="64"/>
      <c r="J22" s="304"/>
      <c r="K22" s="65"/>
      <c r="L22" s="67"/>
      <c r="M22" s="68"/>
      <c r="N22" s="69"/>
      <c r="O22" s="389" t="s">
        <v>290</v>
      </c>
      <c r="P22" s="131">
        <v>5</v>
      </c>
      <c r="Q22" s="70"/>
      <c r="R22" s="87"/>
      <c r="S22" s="132" t="s">
        <v>293</v>
      </c>
      <c r="T22" s="50"/>
      <c r="U22" s="51"/>
      <c r="V22" s="51"/>
      <c r="W22" s="133"/>
      <c r="X22" s="128"/>
      <c r="Y22" s="55"/>
      <c r="Z22" s="77"/>
      <c r="AA22" s="57"/>
      <c r="AB22" s="57"/>
      <c r="AC22" s="57"/>
    </row>
    <row r="23" spans="1:3190" x14ac:dyDescent="0.2">
      <c r="C23" s="130"/>
      <c r="D23" s="79"/>
      <c r="E23" s="79"/>
      <c r="F23" s="80"/>
      <c r="G23" s="81" t="s">
        <v>89</v>
      </c>
      <c r="H23" s="82"/>
      <c r="I23" s="64"/>
      <c r="J23" s="304"/>
      <c r="K23" s="65"/>
      <c r="L23" s="67"/>
      <c r="M23" s="68"/>
      <c r="N23" s="69"/>
      <c r="O23" s="176" t="s">
        <v>235</v>
      </c>
      <c r="P23" s="131">
        <v>40</v>
      </c>
      <c r="Q23" s="70"/>
      <c r="R23" s="87"/>
      <c r="S23" s="132"/>
      <c r="T23" s="70"/>
      <c r="U23" s="51"/>
      <c r="V23" s="52"/>
      <c r="W23" s="133"/>
      <c r="X23" s="128"/>
      <c r="Y23" s="55"/>
      <c r="Z23" s="77"/>
      <c r="AA23" s="57"/>
      <c r="AB23" s="57"/>
      <c r="AC23" s="57"/>
    </row>
    <row r="24" spans="1:3190" x14ac:dyDescent="0.2">
      <c r="C24" s="130"/>
      <c r="D24" s="79"/>
      <c r="E24" s="79">
        <v>4</v>
      </c>
      <c r="F24" s="80" t="s">
        <v>14</v>
      </c>
      <c r="G24" s="81" t="s">
        <v>84</v>
      </c>
      <c r="H24" s="82"/>
      <c r="I24" s="64"/>
      <c r="J24" s="304"/>
      <c r="K24" s="65"/>
      <c r="L24" s="83"/>
      <c r="M24" s="85"/>
      <c r="N24" s="86"/>
      <c r="O24" s="393" t="s">
        <v>291</v>
      </c>
      <c r="P24" s="131">
        <v>5</v>
      </c>
      <c r="Q24" s="70"/>
      <c r="R24" s="87"/>
      <c r="S24" s="132" t="s">
        <v>294</v>
      </c>
      <c r="T24" s="50"/>
      <c r="U24" s="51"/>
      <c r="V24" s="51"/>
      <c r="W24" s="133"/>
      <c r="X24" s="128"/>
      <c r="Y24" s="55"/>
      <c r="Z24" s="77"/>
      <c r="AA24" s="57"/>
      <c r="AB24" s="57"/>
      <c r="AC24" s="57"/>
    </row>
    <row r="25" spans="1:3190" x14ac:dyDescent="0.2">
      <c r="C25" s="130"/>
      <c r="D25" s="79"/>
      <c r="E25" s="79">
        <v>5</v>
      </c>
      <c r="F25" s="80" t="s">
        <v>15</v>
      </c>
      <c r="G25" s="81" t="s">
        <v>94</v>
      </c>
      <c r="H25" s="82"/>
      <c r="I25" s="64"/>
      <c r="J25" s="304"/>
      <c r="K25" s="65"/>
      <c r="L25" s="83"/>
      <c r="M25" s="85"/>
      <c r="N25" s="86"/>
      <c r="O25" s="393" t="s">
        <v>291</v>
      </c>
      <c r="P25" s="131">
        <v>5</v>
      </c>
      <c r="Q25" s="70"/>
      <c r="R25" s="87"/>
      <c r="S25" s="132" t="s">
        <v>302</v>
      </c>
      <c r="T25" s="50"/>
      <c r="U25" s="51"/>
      <c r="V25" s="51"/>
      <c r="W25" s="133"/>
      <c r="X25" s="128"/>
      <c r="Y25" s="55"/>
      <c r="Z25" s="77"/>
      <c r="AA25" s="57"/>
      <c r="AB25" s="57"/>
      <c r="AC25" s="57"/>
    </row>
    <row r="26" spans="1:3190" x14ac:dyDescent="0.2">
      <c r="C26" s="130"/>
      <c r="D26" s="79"/>
      <c r="E26" s="79">
        <v>6</v>
      </c>
      <c r="F26" s="80" t="s">
        <v>16</v>
      </c>
      <c r="G26" s="81" t="s">
        <v>84</v>
      </c>
      <c r="H26" s="82"/>
      <c r="I26" s="64"/>
      <c r="J26" s="304"/>
      <c r="K26" s="65"/>
      <c r="L26" s="83"/>
      <c r="M26" s="85"/>
      <c r="N26" s="86"/>
      <c r="O26" s="393" t="s">
        <v>291</v>
      </c>
      <c r="P26" s="131">
        <v>20</v>
      </c>
      <c r="Q26" s="70"/>
      <c r="R26" s="87"/>
      <c r="S26" s="132" t="s">
        <v>299</v>
      </c>
      <c r="T26" s="70"/>
      <c r="U26" s="51"/>
      <c r="V26" s="52"/>
      <c r="W26" s="133"/>
      <c r="X26" s="128"/>
      <c r="Y26" s="55"/>
      <c r="Z26" s="77"/>
      <c r="AA26" s="57"/>
      <c r="AB26" s="57"/>
      <c r="AC26" s="57"/>
    </row>
    <row r="27" spans="1:3190" x14ac:dyDescent="0.2">
      <c r="C27" s="130"/>
      <c r="D27" s="79"/>
      <c r="E27" s="79">
        <v>7</v>
      </c>
      <c r="F27" s="80" t="s">
        <v>17</v>
      </c>
      <c r="G27" s="81" t="s">
        <v>84</v>
      </c>
      <c r="H27" s="82"/>
      <c r="I27" s="64"/>
      <c r="J27" s="304"/>
      <c r="K27" s="304"/>
      <c r="L27" s="85"/>
      <c r="M27" s="65"/>
      <c r="N27" s="86"/>
      <c r="O27" s="355" t="s">
        <v>235</v>
      </c>
      <c r="P27" s="131">
        <v>15</v>
      </c>
      <c r="Q27" s="70"/>
      <c r="R27" s="87"/>
      <c r="S27" s="132"/>
      <c r="T27" s="50"/>
      <c r="U27" s="51"/>
      <c r="V27" s="51"/>
      <c r="W27" s="133"/>
      <c r="X27" s="128"/>
      <c r="Y27" s="55"/>
      <c r="Z27" s="56"/>
      <c r="AA27" s="57"/>
      <c r="AB27" s="57"/>
      <c r="AC27" s="57"/>
    </row>
    <row r="28" spans="1:3190" x14ac:dyDescent="0.2">
      <c r="C28" s="130"/>
      <c r="D28" s="79"/>
      <c r="E28" s="79">
        <v>8</v>
      </c>
      <c r="F28" s="80" t="s">
        <v>9</v>
      </c>
      <c r="G28" s="81" t="s">
        <v>84</v>
      </c>
      <c r="H28" s="82"/>
      <c r="I28" s="64"/>
      <c r="J28" s="171"/>
      <c r="K28" s="84"/>
      <c r="L28" s="83"/>
      <c r="M28" s="85"/>
      <c r="N28" s="86"/>
      <c r="O28" s="394" t="s">
        <v>291</v>
      </c>
      <c r="P28" s="131">
        <v>15</v>
      </c>
      <c r="Q28" s="70"/>
      <c r="R28" s="87"/>
      <c r="S28" s="132"/>
      <c r="T28" s="70"/>
      <c r="U28" s="51"/>
      <c r="V28" s="52"/>
      <c r="W28" s="133"/>
      <c r="X28" s="128"/>
      <c r="Y28" s="55"/>
      <c r="Z28" s="77"/>
      <c r="AA28" s="57"/>
      <c r="AB28" s="57"/>
      <c r="AC28" s="57"/>
    </row>
    <row r="29" spans="1:3190" x14ac:dyDescent="0.2">
      <c r="C29" s="130"/>
      <c r="D29" s="79"/>
      <c r="E29" s="79">
        <v>9</v>
      </c>
      <c r="F29" s="336" t="s">
        <v>11</v>
      </c>
      <c r="G29" s="81" t="s">
        <v>91</v>
      </c>
      <c r="H29" s="82"/>
      <c r="I29" s="64"/>
      <c r="J29" s="171"/>
      <c r="K29" s="68"/>
      <c r="L29" s="67"/>
      <c r="M29" s="85"/>
      <c r="N29" s="86"/>
      <c r="O29" s="394" t="s">
        <v>291</v>
      </c>
      <c r="P29" s="131">
        <v>10</v>
      </c>
      <c r="Q29" s="70"/>
      <c r="R29" s="87"/>
      <c r="S29" s="132" t="s">
        <v>300</v>
      </c>
      <c r="T29" s="50"/>
      <c r="U29" s="51"/>
      <c r="V29" s="51"/>
      <c r="W29" s="133"/>
      <c r="X29" s="128"/>
      <c r="Y29" s="55"/>
      <c r="Z29" s="77"/>
      <c r="AA29" s="57"/>
      <c r="AB29" s="57"/>
      <c r="AC29" s="57"/>
    </row>
    <row r="30" spans="1:3190" x14ac:dyDescent="0.2">
      <c r="C30" s="130"/>
      <c r="D30" s="79"/>
      <c r="E30" s="79">
        <v>10</v>
      </c>
      <c r="F30" s="80" t="s">
        <v>10</v>
      </c>
      <c r="G30" s="81" t="s">
        <v>97</v>
      </c>
      <c r="H30" s="82"/>
      <c r="I30" s="64"/>
      <c r="J30" s="171"/>
      <c r="K30" s="68"/>
      <c r="L30" s="67"/>
      <c r="M30" s="68"/>
      <c r="N30" s="69"/>
      <c r="O30" s="394" t="s">
        <v>291</v>
      </c>
      <c r="P30" s="131">
        <v>5</v>
      </c>
      <c r="Q30" s="70"/>
      <c r="R30" s="87"/>
      <c r="S30" s="303" t="s">
        <v>295</v>
      </c>
      <c r="T30" s="50"/>
      <c r="U30" s="51"/>
      <c r="V30" s="51"/>
      <c r="W30" s="133"/>
      <c r="X30" s="128"/>
      <c r="Y30" s="55"/>
      <c r="Z30" s="77"/>
      <c r="AA30" s="57"/>
      <c r="AB30" s="57"/>
      <c r="AC30" s="57"/>
    </row>
    <row r="31" spans="1:3190" x14ac:dyDescent="0.2">
      <c r="C31" s="130"/>
      <c r="D31" s="79"/>
      <c r="E31" s="79"/>
      <c r="F31" s="80"/>
      <c r="G31" s="81" t="s">
        <v>98</v>
      </c>
      <c r="H31" s="82"/>
      <c r="I31" s="64"/>
      <c r="J31" s="171"/>
      <c r="K31" s="68"/>
      <c r="L31" s="67"/>
      <c r="M31" s="68"/>
      <c r="N31" s="69"/>
      <c r="O31" s="394" t="s">
        <v>291</v>
      </c>
      <c r="P31" s="131">
        <v>5</v>
      </c>
      <c r="Q31" s="70"/>
      <c r="R31" s="87"/>
      <c r="S31" s="132"/>
      <c r="T31" s="50"/>
      <c r="U31" s="51"/>
      <c r="V31" s="51"/>
      <c r="W31" s="133"/>
      <c r="X31" s="128"/>
      <c r="Y31" s="55"/>
      <c r="Z31" s="77"/>
      <c r="AA31" s="57"/>
      <c r="AB31" s="57"/>
      <c r="AC31" s="57"/>
    </row>
    <row r="32" spans="1:3190" x14ac:dyDescent="0.2">
      <c r="C32" s="130"/>
      <c r="D32" s="79"/>
      <c r="E32" s="79"/>
      <c r="F32" s="80"/>
      <c r="G32" s="81" t="s">
        <v>95</v>
      </c>
      <c r="H32" s="82"/>
      <c r="I32" s="64"/>
      <c r="J32" s="171"/>
      <c r="K32" s="68"/>
      <c r="L32" s="67"/>
      <c r="M32" s="68"/>
      <c r="N32" s="69"/>
      <c r="O32" s="394" t="s">
        <v>291</v>
      </c>
      <c r="P32" s="131">
        <v>10</v>
      </c>
      <c r="Q32" s="70"/>
      <c r="R32" s="87"/>
      <c r="S32" s="132"/>
      <c r="T32" s="50"/>
      <c r="U32" s="51"/>
      <c r="V32" s="51"/>
      <c r="W32" s="133"/>
      <c r="X32" s="128"/>
      <c r="Y32" s="55"/>
      <c r="Z32" s="77"/>
      <c r="AA32" s="57"/>
      <c r="AB32" s="57"/>
      <c r="AC32" s="57"/>
    </row>
    <row r="33" spans="2:3190" x14ac:dyDescent="0.2">
      <c r="C33" s="130"/>
      <c r="D33" s="79"/>
      <c r="E33" s="79">
        <v>11</v>
      </c>
      <c r="F33" s="80" t="s">
        <v>18</v>
      </c>
      <c r="G33" s="81" t="s">
        <v>84</v>
      </c>
      <c r="H33" s="82"/>
      <c r="I33" s="64"/>
      <c r="J33" s="171"/>
      <c r="K33" s="68"/>
      <c r="L33" s="67"/>
      <c r="M33" s="68"/>
      <c r="N33" s="69"/>
      <c r="O33" s="394" t="s">
        <v>291</v>
      </c>
      <c r="P33" s="131">
        <v>25</v>
      </c>
      <c r="Q33" s="70"/>
      <c r="R33" s="87"/>
      <c r="S33" s="303" t="s">
        <v>295</v>
      </c>
      <c r="T33" s="70"/>
      <c r="U33" s="51"/>
      <c r="V33" s="52"/>
      <c r="W33" s="133"/>
      <c r="X33" s="128"/>
      <c r="Y33" s="55"/>
      <c r="Z33" s="77"/>
      <c r="AA33" s="57"/>
      <c r="AB33" s="57"/>
      <c r="AC33" s="57"/>
    </row>
    <row r="34" spans="2:3190" ht="25.5" x14ac:dyDescent="0.2">
      <c r="C34" s="130"/>
      <c r="D34" s="79"/>
      <c r="E34" s="79">
        <v>12</v>
      </c>
      <c r="F34" s="80" t="s">
        <v>19</v>
      </c>
      <c r="G34" s="81" t="s">
        <v>84</v>
      </c>
      <c r="H34" s="82"/>
      <c r="I34" s="64"/>
      <c r="J34" s="171"/>
      <c r="K34" s="68"/>
      <c r="L34" s="67"/>
      <c r="M34" s="68"/>
      <c r="N34" s="69"/>
      <c r="O34" s="393" t="s">
        <v>291</v>
      </c>
      <c r="P34" s="131">
        <v>15</v>
      </c>
      <c r="Q34" s="70"/>
      <c r="R34" s="87"/>
      <c r="S34" s="132" t="s">
        <v>296</v>
      </c>
      <c r="T34" s="70"/>
      <c r="U34" s="51"/>
      <c r="V34" s="52"/>
      <c r="W34" s="133"/>
      <c r="X34" s="128"/>
      <c r="Y34" s="55"/>
      <c r="Z34" s="77"/>
      <c r="AA34" s="57"/>
      <c r="AB34" s="57"/>
      <c r="AC34" s="57"/>
    </row>
    <row r="35" spans="2:3190" x14ac:dyDescent="0.2">
      <c r="C35" s="130">
        <v>2</v>
      </c>
      <c r="D35" s="79">
        <v>2</v>
      </c>
      <c r="E35" s="79">
        <v>1</v>
      </c>
      <c r="F35" s="80" t="s">
        <v>20</v>
      </c>
      <c r="G35" s="81" t="s">
        <v>94</v>
      </c>
      <c r="H35" s="82"/>
      <c r="I35" s="64"/>
      <c r="J35" s="171"/>
      <c r="K35" s="68"/>
      <c r="L35" s="67"/>
      <c r="M35" s="68"/>
      <c r="N35" s="69"/>
      <c r="O35" s="393" t="s">
        <v>291</v>
      </c>
      <c r="P35" s="131">
        <v>5</v>
      </c>
      <c r="Q35" s="70"/>
      <c r="R35" s="87"/>
      <c r="S35" s="252" t="s">
        <v>295</v>
      </c>
      <c r="T35" s="50"/>
      <c r="U35" s="51"/>
      <c r="V35" s="52"/>
      <c r="W35" s="133"/>
      <c r="X35" s="128"/>
      <c r="Y35" s="55"/>
      <c r="Z35" s="134"/>
      <c r="AA35" s="57"/>
      <c r="AB35" s="57"/>
      <c r="AC35" s="57"/>
    </row>
    <row r="36" spans="2:3190" x14ac:dyDescent="0.2">
      <c r="C36" s="130"/>
      <c r="D36" s="79"/>
      <c r="E36" s="79">
        <v>2</v>
      </c>
      <c r="F36" s="80" t="s">
        <v>21</v>
      </c>
      <c r="G36" s="81" t="s">
        <v>92</v>
      </c>
      <c r="H36" s="82"/>
      <c r="I36" s="64"/>
      <c r="J36" s="171"/>
      <c r="K36" s="68"/>
      <c r="L36" s="67"/>
      <c r="M36" s="68"/>
      <c r="N36" s="69"/>
      <c r="O36" s="393" t="s">
        <v>291</v>
      </c>
      <c r="P36" s="131">
        <v>15</v>
      </c>
      <c r="Q36" s="70"/>
      <c r="R36" s="87"/>
      <c r="S36" s="252" t="s">
        <v>295</v>
      </c>
      <c r="T36" s="70"/>
      <c r="U36" s="51"/>
      <c r="V36" s="52"/>
      <c r="W36" s="133"/>
      <c r="X36" s="128"/>
      <c r="Y36" s="55"/>
      <c r="Z36" s="77"/>
      <c r="AA36" s="57"/>
      <c r="AB36" s="57"/>
      <c r="AC36" s="57"/>
    </row>
    <row r="37" spans="2:3190" x14ac:dyDescent="0.2">
      <c r="C37" s="130"/>
      <c r="D37" s="79"/>
      <c r="E37" s="79">
        <v>3</v>
      </c>
      <c r="F37" s="80" t="s">
        <v>22</v>
      </c>
      <c r="G37" s="81" t="s">
        <v>84</v>
      </c>
      <c r="H37" s="82"/>
      <c r="I37" s="83"/>
      <c r="J37" s="304"/>
      <c r="K37" s="85"/>
      <c r="L37" s="83"/>
      <c r="M37" s="85"/>
      <c r="N37" s="86"/>
      <c r="O37" s="393" t="s">
        <v>291</v>
      </c>
      <c r="P37" s="131">
        <v>20</v>
      </c>
      <c r="Q37" s="70"/>
      <c r="R37" s="87"/>
      <c r="S37" s="252" t="s">
        <v>295</v>
      </c>
      <c r="T37" s="70"/>
      <c r="U37" s="51"/>
      <c r="V37" s="52"/>
      <c r="W37" s="133"/>
      <c r="X37" s="128"/>
      <c r="Y37" s="55"/>
      <c r="Z37" s="77"/>
      <c r="AA37" s="57"/>
      <c r="AB37" s="57"/>
      <c r="AC37" s="57"/>
    </row>
    <row r="38" spans="2:3190" x14ac:dyDescent="0.2">
      <c r="C38" s="130"/>
      <c r="D38" s="79"/>
      <c r="E38" s="79">
        <v>4</v>
      </c>
      <c r="F38" s="80" t="s">
        <v>23</v>
      </c>
      <c r="G38" s="81" t="s">
        <v>84</v>
      </c>
      <c r="H38" s="82"/>
      <c r="I38" s="83"/>
      <c r="J38" s="304"/>
      <c r="K38" s="85"/>
      <c r="L38" s="83"/>
      <c r="M38" s="85"/>
      <c r="N38" s="86"/>
      <c r="O38" s="393" t="s">
        <v>291</v>
      </c>
      <c r="P38" s="131">
        <v>28</v>
      </c>
      <c r="Q38" s="70"/>
      <c r="R38" s="87"/>
      <c r="S38" s="252" t="s">
        <v>295</v>
      </c>
      <c r="T38" s="70"/>
      <c r="U38" s="51"/>
      <c r="V38" s="52"/>
      <c r="W38" s="133"/>
      <c r="X38" s="128"/>
      <c r="Y38" s="55"/>
      <c r="Z38" s="56"/>
      <c r="AA38" s="57"/>
      <c r="AB38" s="57"/>
      <c r="AC38" s="57"/>
    </row>
    <row r="39" spans="2:3190" x14ac:dyDescent="0.2">
      <c r="C39" s="130"/>
      <c r="D39" s="79"/>
      <c r="E39" s="79">
        <v>5</v>
      </c>
      <c r="F39" s="80" t="s">
        <v>25</v>
      </c>
      <c r="G39" s="81" t="s">
        <v>84</v>
      </c>
      <c r="H39" s="82"/>
      <c r="I39" s="83"/>
      <c r="J39" s="304"/>
      <c r="K39" s="85"/>
      <c r="L39" s="83"/>
      <c r="M39" s="85"/>
      <c r="N39" s="86"/>
      <c r="O39" s="393" t="s">
        <v>291</v>
      </c>
      <c r="P39" s="131">
        <v>20</v>
      </c>
      <c r="Q39" s="70"/>
      <c r="R39" s="87"/>
      <c r="S39" s="252" t="s">
        <v>295</v>
      </c>
      <c r="T39" s="50"/>
      <c r="U39" s="51"/>
      <c r="V39" s="52"/>
      <c r="W39" s="133"/>
      <c r="X39" s="128"/>
      <c r="Y39" s="55"/>
      <c r="Z39" s="56"/>
      <c r="AA39" s="57"/>
      <c r="AB39" s="57"/>
      <c r="AC39" s="57"/>
    </row>
    <row r="40" spans="2:3190" ht="25.5" x14ac:dyDescent="0.2">
      <c r="C40" s="130"/>
      <c r="D40" s="79"/>
      <c r="E40" s="79">
        <v>6</v>
      </c>
      <c r="F40" s="80" t="s">
        <v>26</v>
      </c>
      <c r="G40" s="81" t="s">
        <v>93</v>
      </c>
      <c r="H40" s="82"/>
      <c r="I40" s="83"/>
      <c r="J40" s="304"/>
      <c r="K40" s="85"/>
      <c r="L40" s="83"/>
      <c r="M40" s="85"/>
      <c r="N40" s="86"/>
      <c r="O40" s="394" t="s">
        <v>291</v>
      </c>
      <c r="P40" s="131">
        <v>10</v>
      </c>
      <c r="Q40" s="70"/>
      <c r="R40" s="87"/>
      <c r="S40" s="132" t="s">
        <v>297</v>
      </c>
      <c r="T40" s="50"/>
      <c r="U40" s="51"/>
      <c r="V40" s="51"/>
      <c r="W40" s="133"/>
      <c r="X40" s="128"/>
      <c r="Y40" s="55"/>
      <c r="Z40" s="77"/>
      <c r="AA40" s="57"/>
      <c r="AB40" s="57"/>
      <c r="AC40" s="57"/>
    </row>
    <row r="41" spans="2:3190" x14ac:dyDescent="0.2">
      <c r="C41" s="130"/>
      <c r="D41" s="79"/>
      <c r="E41" s="79"/>
      <c r="F41" s="336"/>
      <c r="G41" s="337" t="s">
        <v>93</v>
      </c>
      <c r="H41" s="338"/>
      <c r="I41" s="339"/>
      <c r="J41" s="342"/>
      <c r="K41" s="340"/>
      <c r="L41" s="339"/>
      <c r="M41" s="340"/>
      <c r="N41" s="86"/>
      <c r="O41" s="394" t="s">
        <v>291</v>
      </c>
      <c r="P41" s="131"/>
      <c r="Q41" s="70"/>
      <c r="R41" s="87"/>
      <c r="S41" s="132" t="s">
        <v>297</v>
      </c>
      <c r="T41" s="50"/>
      <c r="U41" s="335"/>
      <c r="V41" s="335"/>
      <c r="W41" s="133"/>
      <c r="X41" s="128"/>
      <c r="Y41" s="55"/>
      <c r="Z41" s="77"/>
      <c r="AA41" s="57"/>
      <c r="AB41" s="57"/>
      <c r="AC41" s="57"/>
    </row>
    <row r="42" spans="2:3190" x14ac:dyDescent="0.2">
      <c r="C42" s="130"/>
      <c r="D42" s="79"/>
      <c r="E42" s="79">
        <v>7</v>
      </c>
      <c r="F42" s="135" t="s">
        <v>194</v>
      </c>
      <c r="G42" s="81" t="s">
        <v>93</v>
      </c>
      <c r="H42" s="82"/>
      <c r="I42" s="82"/>
      <c r="J42" s="304"/>
      <c r="K42" s="85"/>
      <c r="L42" s="83"/>
      <c r="M42" s="85"/>
      <c r="N42" s="86"/>
      <c r="O42" s="394" t="s">
        <v>291</v>
      </c>
      <c r="P42" s="131">
        <v>10</v>
      </c>
      <c r="Q42" s="70"/>
      <c r="R42" s="87"/>
      <c r="S42" s="132" t="s">
        <v>297</v>
      </c>
      <c r="T42" s="70"/>
      <c r="U42" s="51"/>
      <c r="V42" s="52"/>
      <c r="W42" s="133"/>
      <c r="X42" s="128"/>
      <c r="Y42" s="55"/>
      <c r="Z42" s="77"/>
      <c r="AA42" s="57"/>
      <c r="AB42" s="57"/>
      <c r="AC42" s="57"/>
    </row>
    <row r="43" spans="2:3190" x14ac:dyDescent="0.2">
      <c r="C43" s="130"/>
      <c r="D43" s="79"/>
      <c r="E43" s="79"/>
      <c r="F43" s="80"/>
      <c r="G43" s="81" t="s">
        <v>93</v>
      </c>
      <c r="H43" s="82"/>
      <c r="I43" s="83"/>
      <c r="J43" s="304"/>
      <c r="K43" s="85"/>
      <c r="L43" s="83"/>
      <c r="M43" s="85"/>
      <c r="N43" s="86"/>
      <c r="O43" s="394" t="s">
        <v>291</v>
      </c>
      <c r="P43" s="131">
        <v>10</v>
      </c>
      <c r="Q43" s="70"/>
      <c r="R43" s="87"/>
      <c r="S43" s="132" t="s">
        <v>297</v>
      </c>
      <c r="T43" s="70"/>
      <c r="U43" s="51"/>
      <c r="V43" s="52"/>
      <c r="W43" s="133"/>
      <c r="X43" s="128"/>
      <c r="Y43" s="55"/>
      <c r="Z43" s="77"/>
      <c r="AA43" s="57"/>
      <c r="AB43" s="57"/>
      <c r="AC43" s="57"/>
    </row>
    <row r="44" spans="2:3190" s="139" customFormat="1" x14ac:dyDescent="0.2">
      <c r="B44" s="79"/>
      <c r="C44" s="130">
        <v>2</v>
      </c>
      <c r="D44" s="79">
        <v>3</v>
      </c>
      <c r="E44" s="79">
        <v>1</v>
      </c>
      <c r="F44" s="80" t="s">
        <v>27</v>
      </c>
      <c r="G44" s="81" t="s">
        <v>135</v>
      </c>
      <c r="H44" s="82"/>
      <c r="I44" s="64"/>
      <c r="J44" s="304"/>
      <c r="K44" s="85"/>
      <c r="L44" s="83"/>
      <c r="M44" s="85"/>
      <c r="N44" s="86"/>
      <c r="O44" s="394" t="s">
        <v>291</v>
      </c>
      <c r="P44" s="131">
        <v>5</v>
      </c>
      <c r="Q44" s="70"/>
      <c r="R44" s="87"/>
      <c r="S44" s="132" t="s">
        <v>297</v>
      </c>
      <c r="T44" s="50"/>
      <c r="U44" s="51"/>
      <c r="V44" s="51"/>
      <c r="W44" s="133"/>
      <c r="X44" s="137"/>
      <c r="Y44" s="55"/>
      <c r="Z44" s="77"/>
      <c r="AA44" s="57"/>
      <c r="AB44" s="57"/>
      <c r="AC44" s="57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JU44" s="138"/>
      <c r="JV44" s="138"/>
      <c r="JW44" s="138"/>
      <c r="JX44" s="138"/>
      <c r="JY44" s="138"/>
      <c r="JZ44" s="138"/>
      <c r="KA44" s="138"/>
      <c r="KB44" s="138"/>
      <c r="KC44" s="138"/>
      <c r="KD44" s="138"/>
      <c r="KE44" s="138"/>
      <c r="KF44" s="138"/>
      <c r="KG44" s="138"/>
      <c r="KH44" s="138"/>
      <c r="KI44" s="138"/>
      <c r="KJ44" s="138"/>
      <c r="KK44" s="138"/>
      <c r="KL44" s="138"/>
      <c r="KM44" s="138"/>
      <c r="KN44" s="138"/>
      <c r="KO44" s="138"/>
      <c r="KP44" s="138"/>
      <c r="KQ44" s="138"/>
      <c r="KR44" s="138"/>
      <c r="KS44" s="138"/>
      <c r="KT44" s="138"/>
      <c r="KU44" s="138"/>
      <c r="KV44" s="138"/>
      <c r="KW44" s="138"/>
      <c r="KX44" s="138"/>
      <c r="KY44" s="138"/>
      <c r="KZ44" s="138"/>
      <c r="LA44" s="138"/>
      <c r="LB44" s="138"/>
      <c r="LC44" s="138"/>
      <c r="LD44" s="138"/>
      <c r="LE44" s="138"/>
      <c r="LF44" s="138"/>
      <c r="LG44" s="138"/>
      <c r="LH44" s="138"/>
      <c r="LI44" s="138"/>
      <c r="LJ44" s="138"/>
      <c r="LK44" s="138"/>
      <c r="LL44" s="138"/>
      <c r="LM44" s="138"/>
      <c r="LN44" s="138"/>
      <c r="LO44" s="138"/>
      <c r="LP44" s="138"/>
      <c r="LQ44" s="138"/>
      <c r="LR44" s="138"/>
      <c r="LS44" s="138"/>
      <c r="LT44" s="138"/>
      <c r="LU44" s="138"/>
      <c r="LV44" s="138"/>
      <c r="LW44" s="138"/>
      <c r="LX44" s="138"/>
      <c r="LY44" s="138"/>
      <c r="LZ44" s="138"/>
      <c r="MA44" s="138"/>
      <c r="MB44" s="138"/>
      <c r="MC44" s="138"/>
      <c r="MD44" s="138"/>
      <c r="ME44" s="138"/>
      <c r="MF44" s="138"/>
      <c r="MG44" s="138"/>
      <c r="MH44" s="138"/>
      <c r="MI44" s="138"/>
      <c r="MJ44" s="138"/>
      <c r="MK44" s="138"/>
      <c r="ML44" s="138"/>
      <c r="MM44" s="138"/>
      <c r="MN44" s="138"/>
      <c r="MO44" s="138"/>
      <c r="MP44" s="138"/>
      <c r="MQ44" s="138"/>
      <c r="MR44" s="138"/>
      <c r="MS44" s="138"/>
      <c r="MT44" s="138"/>
      <c r="MU44" s="138"/>
      <c r="MV44" s="138"/>
      <c r="MW44" s="138"/>
      <c r="MX44" s="138"/>
      <c r="MY44" s="138"/>
      <c r="MZ44" s="138"/>
      <c r="NA44" s="138"/>
      <c r="NB44" s="138"/>
      <c r="NC44" s="138"/>
      <c r="ND44" s="138"/>
      <c r="NE44" s="138"/>
      <c r="NF44" s="138"/>
      <c r="NG44" s="138"/>
      <c r="NH44" s="138"/>
      <c r="NI44" s="138"/>
      <c r="NJ44" s="138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8"/>
      <c r="NY44" s="138"/>
      <c r="NZ44" s="138"/>
      <c r="OA44" s="138"/>
      <c r="OB44" s="138"/>
      <c r="OC44" s="138"/>
      <c r="OD44" s="138"/>
      <c r="OE44" s="138"/>
      <c r="OF44" s="138"/>
      <c r="OG44" s="138"/>
      <c r="OH44" s="138"/>
      <c r="OI44" s="138"/>
      <c r="OJ44" s="138"/>
      <c r="OK44" s="138"/>
      <c r="OL44" s="138"/>
      <c r="OM44" s="138"/>
      <c r="ON44" s="138"/>
      <c r="OO44" s="138"/>
      <c r="OP44" s="138"/>
      <c r="OQ44" s="138"/>
      <c r="OR44" s="138"/>
      <c r="OS44" s="138"/>
      <c r="OT44" s="138"/>
      <c r="OU44" s="138"/>
      <c r="OV44" s="138"/>
      <c r="OW44" s="138"/>
      <c r="OX44" s="138"/>
      <c r="OY44" s="138"/>
      <c r="OZ44" s="138"/>
      <c r="PA44" s="138"/>
      <c r="PB44" s="138"/>
      <c r="PC44" s="138"/>
      <c r="PD44" s="138"/>
      <c r="PE44" s="138"/>
      <c r="PF44" s="138"/>
      <c r="PG44" s="138"/>
      <c r="PH44" s="138"/>
      <c r="PI44" s="138"/>
      <c r="PJ44" s="138"/>
      <c r="PK44" s="138"/>
      <c r="PL44" s="138"/>
      <c r="PM44" s="138"/>
      <c r="PN44" s="138"/>
      <c r="PO44" s="138"/>
      <c r="PP44" s="138"/>
      <c r="PQ44" s="138"/>
      <c r="PR44" s="138"/>
      <c r="PS44" s="138"/>
      <c r="PT44" s="138"/>
      <c r="PU44" s="138"/>
      <c r="PV44" s="138"/>
      <c r="PW44" s="138"/>
      <c r="PX44" s="138"/>
      <c r="PY44" s="138"/>
      <c r="PZ44" s="138"/>
      <c r="QA44" s="138"/>
      <c r="QB44" s="138"/>
      <c r="QC44" s="138"/>
      <c r="QD44" s="138"/>
      <c r="QE44" s="138"/>
      <c r="QF44" s="138"/>
      <c r="QG44" s="138"/>
      <c r="QH44" s="138"/>
      <c r="QI44" s="138"/>
      <c r="QJ44" s="138"/>
      <c r="QK44" s="138"/>
      <c r="QL44" s="138"/>
      <c r="QM44" s="138"/>
      <c r="QN44" s="138"/>
      <c r="QO44" s="138"/>
      <c r="QP44" s="138"/>
      <c r="QQ44" s="138"/>
      <c r="QR44" s="138"/>
      <c r="QS44" s="138"/>
      <c r="QT44" s="138"/>
      <c r="QU44" s="138"/>
      <c r="QV44" s="138"/>
      <c r="QW44" s="138"/>
      <c r="QX44" s="138"/>
      <c r="QY44" s="138"/>
      <c r="QZ44" s="138"/>
      <c r="RA44" s="138"/>
      <c r="RB44" s="138"/>
      <c r="RC44" s="138"/>
      <c r="RD44" s="138"/>
      <c r="RE44" s="138"/>
      <c r="RF44" s="138"/>
      <c r="RG44" s="138"/>
      <c r="RH44" s="138"/>
      <c r="RI44" s="138"/>
      <c r="RJ44" s="138"/>
      <c r="RK44" s="138"/>
      <c r="RL44" s="138"/>
      <c r="RM44" s="138"/>
      <c r="RN44" s="138"/>
      <c r="RO44" s="138"/>
      <c r="RP44" s="138"/>
      <c r="RQ44" s="138"/>
      <c r="RR44" s="138"/>
      <c r="RS44" s="138"/>
      <c r="RT44" s="138"/>
      <c r="RU44" s="138"/>
      <c r="RV44" s="138"/>
      <c r="RW44" s="138"/>
      <c r="RX44" s="138"/>
      <c r="RY44" s="138"/>
      <c r="RZ44" s="138"/>
      <c r="SA44" s="138"/>
      <c r="SB44" s="138"/>
      <c r="SC44" s="138"/>
      <c r="SD44" s="138"/>
      <c r="SE44" s="138"/>
      <c r="SF44" s="138"/>
      <c r="SG44" s="138"/>
      <c r="SH44" s="138"/>
      <c r="SI44" s="138"/>
      <c r="SJ44" s="138"/>
      <c r="SK44" s="138"/>
      <c r="SL44" s="138"/>
      <c r="SM44" s="138"/>
      <c r="SN44" s="138"/>
      <c r="SO44" s="138"/>
      <c r="SP44" s="138"/>
      <c r="SQ44" s="138"/>
      <c r="SR44" s="138"/>
      <c r="SS44" s="138"/>
      <c r="ST44" s="138"/>
      <c r="SU44" s="138"/>
      <c r="SV44" s="138"/>
      <c r="SW44" s="138"/>
      <c r="SX44" s="138"/>
      <c r="SY44" s="138"/>
      <c r="SZ44" s="138"/>
      <c r="TA44" s="138"/>
      <c r="TB44" s="138"/>
      <c r="TC44" s="138"/>
      <c r="TD44" s="138"/>
      <c r="TE44" s="138"/>
      <c r="TF44" s="138"/>
      <c r="TG44" s="138"/>
      <c r="TH44" s="138"/>
      <c r="TI44" s="138"/>
      <c r="TJ44" s="138"/>
      <c r="TK44" s="138"/>
      <c r="TL44" s="138"/>
      <c r="TM44" s="138"/>
      <c r="TN44" s="138"/>
      <c r="TO44" s="138"/>
      <c r="TP44" s="138"/>
      <c r="TQ44" s="138"/>
      <c r="TR44" s="138"/>
      <c r="TS44" s="138"/>
      <c r="TT44" s="138"/>
      <c r="TU44" s="138"/>
      <c r="TV44" s="138"/>
      <c r="TW44" s="138"/>
      <c r="TX44" s="138"/>
      <c r="TY44" s="138"/>
      <c r="TZ44" s="138"/>
      <c r="UA44" s="138"/>
      <c r="UB44" s="138"/>
      <c r="UC44" s="138"/>
      <c r="UD44" s="138"/>
      <c r="UE44" s="138"/>
      <c r="UF44" s="138"/>
      <c r="UG44" s="138"/>
      <c r="UH44" s="138"/>
      <c r="UI44" s="138"/>
      <c r="UJ44" s="138"/>
      <c r="UK44" s="138"/>
      <c r="UL44" s="138"/>
      <c r="UM44" s="138"/>
      <c r="UN44" s="138"/>
      <c r="UO44" s="138"/>
      <c r="UP44" s="138"/>
      <c r="UQ44" s="138"/>
      <c r="UR44" s="138"/>
      <c r="US44" s="138"/>
      <c r="UT44" s="138"/>
      <c r="UU44" s="138"/>
      <c r="UV44" s="138"/>
      <c r="UW44" s="138"/>
      <c r="UX44" s="138"/>
      <c r="UY44" s="138"/>
      <c r="UZ44" s="138"/>
      <c r="VA44" s="138"/>
      <c r="VB44" s="138"/>
      <c r="VC44" s="138"/>
      <c r="VD44" s="138"/>
      <c r="VE44" s="138"/>
      <c r="VF44" s="138"/>
      <c r="VG44" s="138"/>
      <c r="VH44" s="138"/>
      <c r="VI44" s="138"/>
      <c r="VJ44" s="138"/>
      <c r="VK44" s="138"/>
      <c r="VL44" s="138"/>
      <c r="VM44" s="138"/>
      <c r="VN44" s="138"/>
      <c r="VO44" s="138"/>
      <c r="VP44" s="138"/>
      <c r="VQ44" s="138"/>
      <c r="VR44" s="138"/>
      <c r="VS44" s="138"/>
      <c r="VT44" s="138"/>
      <c r="VU44" s="138"/>
      <c r="VV44" s="138"/>
      <c r="VW44" s="138"/>
      <c r="VX44" s="138"/>
      <c r="VY44" s="138"/>
      <c r="VZ44" s="138"/>
      <c r="WA44" s="138"/>
      <c r="WB44" s="138"/>
      <c r="WC44" s="138"/>
      <c r="WD44" s="138"/>
      <c r="WE44" s="138"/>
      <c r="WF44" s="138"/>
      <c r="WG44" s="138"/>
      <c r="WH44" s="138"/>
      <c r="WI44" s="138"/>
      <c r="WJ44" s="138"/>
      <c r="WK44" s="138"/>
      <c r="WL44" s="138"/>
      <c r="WM44" s="138"/>
      <c r="WN44" s="138"/>
      <c r="WO44" s="138"/>
      <c r="WP44" s="138"/>
      <c r="WQ44" s="138"/>
      <c r="WR44" s="138"/>
      <c r="WS44" s="138"/>
      <c r="WT44" s="138"/>
      <c r="WU44" s="138"/>
      <c r="WV44" s="138"/>
      <c r="WW44" s="138"/>
      <c r="WX44" s="138"/>
      <c r="WY44" s="138"/>
      <c r="WZ44" s="138"/>
      <c r="XA44" s="138"/>
      <c r="XB44" s="138"/>
      <c r="XC44" s="138"/>
      <c r="XD44" s="138"/>
      <c r="XE44" s="138"/>
      <c r="XF44" s="138"/>
      <c r="XG44" s="138"/>
      <c r="XH44" s="138"/>
      <c r="XI44" s="138"/>
      <c r="XJ44" s="138"/>
      <c r="XK44" s="138"/>
      <c r="XL44" s="138"/>
      <c r="XM44" s="138"/>
      <c r="XN44" s="138"/>
      <c r="XO44" s="138"/>
      <c r="XP44" s="138"/>
      <c r="XQ44" s="138"/>
      <c r="XR44" s="138"/>
      <c r="XS44" s="138"/>
      <c r="XT44" s="138"/>
      <c r="XU44" s="138"/>
      <c r="XV44" s="138"/>
      <c r="XW44" s="138"/>
      <c r="XX44" s="138"/>
      <c r="XY44" s="138"/>
      <c r="XZ44" s="138"/>
      <c r="YA44" s="138"/>
      <c r="YB44" s="138"/>
      <c r="YC44" s="138"/>
      <c r="YD44" s="138"/>
      <c r="YE44" s="138"/>
      <c r="YF44" s="138"/>
      <c r="YG44" s="138"/>
      <c r="YH44" s="138"/>
      <c r="YI44" s="138"/>
      <c r="YJ44" s="138"/>
      <c r="YK44" s="138"/>
      <c r="YL44" s="138"/>
      <c r="YM44" s="138"/>
      <c r="YN44" s="138"/>
      <c r="YO44" s="138"/>
      <c r="YP44" s="138"/>
      <c r="YQ44" s="138"/>
      <c r="YR44" s="138"/>
      <c r="YS44" s="138"/>
      <c r="YT44" s="138"/>
      <c r="YU44" s="138"/>
      <c r="YV44" s="138"/>
      <c r="YW44" s="138"/>
      <c r="YX44" s="138"/>
      <c r="YY44" s="138"/>
      <c r="YZ44" s="138"/>
      <c r="ZA44" s="138"/>
      <c r="ZB44" s="138"/>
      <c r="ZC44" s="138"/>
      <c r="ZD44" s="138"/>
      <c r="ZE44" s="138"/>
      <c r="ZF44" s="138"/>
      <c r="ZG44" s="138"/>
      <c r="ZH44" s="138"/>
      <c r="ZI44" s="138"/>
      <c r="ZJ44" s="138"/>
      <c r="ZK44" s="138"/>
      <c r="ZL44" s="138"/>
      <c r="ZM44" s="138"/>
      <c r="ZN44" s="138"/>
      <c r="ZO44" s="138"/>
      <c r="ZP44" s="138"/>
      <c r="ZQ44" s="138"/>
      <c r="ZR44" s="138"/>
      <c r="ZS44" s="138"/>
      <c r="ZT44" s="138"/>
      <c r="ZU44" s="138"/>
      <c r="ZV44" s="138"/>
      <c r="ZW44" s="138"/>
      <c r="ZX44" s="138"/>
      <c r="ZY44" s="138"/>
      <c r="ZZ44" s="138"/>
      <c r="AAA44" s="138"/>
      <c r="AAB44" s="138"/>
      <c r="AAC44" s="138"/>
      <c r="AAD44" s="138"/>
      <c r="AAE44" s="138"/>
      <c r="AAF44" s="138"/>
      <c r="AAG44" s="138"/>
      <c r="AAH44" s="138"/>
      <c r="AAI44" s="138"/>
      <c r="AAJ44" s="138"/>
      <c r="AAK44" s="138"/>
      <c r="AAL44" s="138"/>
      <c r="AAM44" s="138"/>
      <c r="AAN44" s="138"/>
      <c r="AAO44" s="138"/>
      <c r="AAP44" s="138"/>
      <c r="AAQ44" s="138"/>
      <c r="AAR44" s="138"/>
      <c r="AAS44" s="138"/>
      <c r="AAT44" s="138"/>
      <c r="AAU44" s="138"/>
      <c r="AAV44" s="138"/>
      <c r="AAW44" s="138"/>
      <c r="AAX44" s="138"/>
      <c r="AAY44" s="138"/>
      <c r="AAZ44" s="138"/>
      <c r="ABA44" s="138"/>
      <c r="ABB44" s="138"/>
      <c r="ABC44" s="138"/>
      <c r="ABD44" s="138"/>
      <c r="ABE44" s="138"/>
      <c r="ABF44" s="138"/>
      <c r="ABG44" s="138"/>
      <c r="ABH44" s="138"/>
      <c r="ABI44" s="138"/>
      <c r="ABJ44" s="138"/>
      <c r="ABK44" s="138"/>
      <c r="ABL44" s="138"/>
      <c r="ABM44" s="138"/>
      <c r="ABN44" s="138"/>
      <c r="ABO44" s="138"/>
      <c r="ABP44" s="138"/>
      <c r="ABQ44" s="138"/>
      <c r="ABR44" s="138"/>
      <c r="ABS44" s="138"/>
      <c r="ABT44" s="138"/>
      <c r="ABU44" s="138"/>
      <c r="ABV44" s="138"/>
      <c r="ABW44" s="138"/>
      <c r="ABX44" s="138"/>
      <c r="ABY44" s="138"/>
      <c r="ABZ44" s="138"/>
      <c r="ACA44" s="138"/>
      <c r="ACB44" s="138"/>
      <c r="ACC44" s="138"/>
      <c r="ACD44" s="138"/>
      <c r="ACE44" s="138"/>
      <c r="ACF44" s="138"/>
      <c r="ACG44" s="138"/>
      <c r="ACH44" s="138"/>
      <c r="ACI44" s="138"/>
      <c r="ACJ44" s="138"/>
      <c r="ACK44" s="138"/>
      <c r="ACL44" s="138"/>
      <c r="ACM44" s="138"/>
      <c r="ACN44" s="138"/>
      <c r="ACO44" s="138"/>
      <c r="ACP44" s="138"/>
      <c r="ACQ44" s="138"/>
      <c r="ACR44" s="138"/>
      <c r="ACS44" s="138"/>
      <c r="ACT44" s="138"/>
      <c r="ACU44" s="138"/>
      <c r="ACV44" s="138"/>
      <c r="ACW44" s="138"/>
      <c r="ACX44" s="138"/>
      <c r="ACY44" s="138"/>
      <c r="ACZ44" s="138"/>
      <c r="ADA44" s="138"/>
      <c r="ADB44" s="138"/>
      <c r="ADC44" s="138"/>
      <c r="ADD44" s="138"/>
      <c r="ADE44" s="138"/>
      <c r="ADF44" s="138"/>
      <c r="ADG44" s="138"/>
      <c r="ADH44" s="138"/>
      <c r="ADI44" s="138"/>
      <c r="ADJ44" s="138"/>
      <c r="ADK44" s="138"/>
      <c r="ADL44" s="138"/>
      <c r="ADM44" s="138"/>
      <c r="ADN44" s="138"/>
      <c r="ADO44" s="138"/>
      <c r="ADP44" s="138"/>
      <c r="ADQ44" s="138"/>
      <c r="ADR44" s="138"/>
      <c r="ADS44" s="138"/>
      <c r="ADT44" s="138"/>
      <c r="ADU44" s="138"/>
      <c r="ADV44" s="138"/>
      <c r="ADW44" s="138"/>
      <c r="ADX44" s="138"/>
      <c r="ADY44" s="138"/>
      <c r="ADZ44" s="138"/>
      <c r="AEA44" s="138"/>
      <c r="AEB44" s="138"/>
      <c r="AEC44" s="138"/>
      <c r="AED44" s="138"/>
      <c r="AEE44" s="138"/>
      <c r="AEF44" s="138"/>
      <c r="AEG44" s="138"/>
      <c r="AEH44" s="138"/>
      <c r="AEI44" s="138"/>
      <c r="AEJ44" s="138"/>
      <c r="AEK44" s="138"/>
      <c r="AEL44" s="138"/>
      <c r="AEM44" s="138"/>
      <c r="AEN44" s="138"/>
      <c r="AEO44" s="138"/>
      <c r="AEP44" s="138"/>
      <c r="AEQ44" s="138"/>
      <c r="AER44" s="138"/>
      <c r="AES44" s="138"/>
      <c r="AET44" s="138"/>
      <c r="AEU44" s="138"/>
      <c r="AEV44" s="138"/>
      <c r="AEW44" s="138"/>
      <c r="AEX44" s="138"/>
      <c r="AEY44" s="138"/>
      <c r="AEZ44" s="138"/>
      <c r="AFA44" s="138"/>
      <c r="AFB44" s="138"/>
      <c r="AFC44" s="138"/>
      <c r="AFD44" s="138"/>
      <c r="AFE44" s="138"/>
      <c r="AFF44" s="138"/>
      <c r="AFG44" s="138"/>
      <c r="AFH44" s="138"/>
      <c r="AFI44" s="138"/>
      <c r="AFJ44" s="138"/>
      <c r="AFK44" s="138"/>
      <c r="AFL44" s="138"/>
      <c r="AFM44" s="138"/>
      <c r="AFN44" s="138"/>
      <c r="AFO44" s="138"/>
      <c r="AFP44" s="138"/>
      <c r="AFQ44" s="138"/>
      <c r="AFR44" s="138"/>
      <c r="AFS44" s="138"/>
      <c r="AFT44" s="138"/>
      <c r="AFU44" s="138"/>
      <c r="AFV44" s="138"/>
      <c r="AFW44" s="138"/>
      <c r="AFX44" s="138"/>
      <c r="AFY44" s="138"/>
      <c r="AFZ44" s="138"/>
      <c r="AGA44" s="138"/>
      <c r="AGB44" s="138"/>
      <c r="AGC44" s="138"/>
      <c r="AGD44" s="138"/>
      <c r="AGE44" s="138"/>
      <c r="AGF44" s="138"/>
      <c r="AGG44" s="138"/>
      <c r="AGH44" s="138"/>
      <c r="AGI44" s="138"/>
      <c r="AGJ44" s="138"/>
      <c r="AGK44" s="138"/>
      <c r="AGL44" s="138"/>
      <c r="AGM44" s="138"/>
      <c r="AGN44" s="138"/>
      <c r="AGO44" s="138"/>
      <c r="AGP44" s="138"/>
      <c r="AGQ44" s="138"/>
      <c r="AGR44" s="138"/>
      <c r="AGS44" s="138"/>
      <c r="AGT44" s="138"/>
      <c r="AGU44" s="138"/>
      <c r="AGV44" s="138"/>
      <c r="AGW44" s="138"/>
      <c r="AGX44" s="138"/>
      <c r="AGY44" s="138"/>
      <c r="AGZ44" s="138"/>
      <c r="AHA44" s="138"/>
      <c r="AHB44" s="138"/>
      <c r="AHC44" s="138"/>
      <c r="AHD44" s="138"/>
      <c r="AHE44" s="138"/>
      <c r="AHF44" s="138"/>
      <c r="AHG44" s="138"/>
      <c r="AHH44" s="138"/>
      <c r="AHI44" s="138"/>
      <c r="AHJ44" s="138"/>
      <c r="AHK44" s="138"/>
      <c r="AHL44" s="138"/>
      <c r="AHM44" s="138"/>
      <c r="AHN44" s="138"/>
      <c r="AHO44" s="138"/>
      <c r="AHP44" s="138"/>
      <c r="AHQ44" s="138"/>
      <c r="AHR44" s="138"/>
      <c r="AHS44" s="138"/>
      <c r="AHT44" s="138"/>
      <c r="AHU44" s="138"/>
      <c r="AHV44" s="138"/>
      <c r="AHW44" s="138"/>
      <c r="AHX44" s="138"/>
      <c r="AHY44" s="138"/>
      <c r="AHZ44" s="138"/>
      <c r="AIA44" s="138"/>
      <c r="AIB44" s="138"/>
      <c r="AIC44" s="138"/>
      <c r="AID44" s="138"/>
      <c r="AIE44" s="138"/>
      <c r="AIF44" s="138"/>
      <c r="AIG44" s="138"/>
      <c r="AIH44" s="138"/>
      <c r="AII44" s="138"/>
      <c r="AIJ44" s="138"/>
      <c r="AIK44" s="138"/>
      <c r="AIL44" s="138"/>
      <c r="AIM44" s="138"/>
      <c r="AIN44" s="138"/>
      <c r="AIO44" s="138"/>
      <c r="AIP44" s="138"/>
      <c r="AIQ44" s="138"/>
      <c r="AIR44" s="138"/>
      <c r="AIS44" s="138"/>
      <c r="AIT44" s="138"/>
      <c r="AIU44" s="138"/>
      <c r="AIV44" s="138"/>
      <c r="AIW44" s="138"/>
      <c r="AIX44" s="138"/>
      <c r="AIY44" s="138"/>
      <c r="AIZ44" s="138"/>
      <c r="AJA44" s="138"/>
      <c r="AJB44" s="138"/>
      <c r="AJC44" s="138"/>
      <c r="AJD44" s="138"/>
      <c r="AJE44" s="138"/>
      <c r="AJF44" s="138"/>
      <c r="AJG44" s="138"/>
      <c r="AJH44" s="138"/>
      <c r="AJI44" s="138"/>
      <c r="AJJ44" s="138"/>
      <c r="AJK44" s="138"/>
      <c r="AJL44" s="138"/>
      <c r="AJM44" s="138"/>
      <c r="AJN44" s="138"/>
      <c r="AJO44" s="138"/>
      <c r="AJP44" s="138"/>
      <c r="AJQ44" s="138"/>
      <c r="AJR44" s="138"/>
      <c r="AJS44" s="138"/>
      <c r="AJT44" s="138"/>
      <c r="AJU44" s="138"/>
      <c r="AJV44" s="138"/>
      <c r="AJW44" s="138"/>
      <c r="AJX44" s="138"/>
      <c r="AJY44" s="138"/>
      <c r="AJZ44" s="138"/>
      <c r="AKA44" s="138"/>
      <c r="AKB44" s="138"/>
      <c r="AKC44" s="138"/>
      <c r="AKD44" s="138"/>
      <c r="AKE44" s="138"/>
      <c r="AKF44" s="138"/>
      <c r="AKG44" s="138"/>
      <c r="AKH44" s="138"/>
      <c r="AKI44" s="138"/>
      <c r="AKJ44" s="138"/>
      <c r="AKK44" s="138"/>
      <c r="AKL44" s="138"/>
      <c r="AKM44" s="138"/>
      <c r="AKN44" s="138"/>
      <c r="AKO44" s="138"/>
      <c r="AKP44" s="138"/>
      <c r="AKQ44" s="138"/>
      <c r="AKR44" s="138"/>
      <c r="AKS44" s="138"/>
      <c r="AKT44" s="138"/>
      <c r="AKU44" s="138"/>
      <c r="AKV44" s="138"/>
      <c r="AKW44" s="138"/>
      <c r="AKX44" s="138"/>
      <c r="AKY44" s="138"/>
      <c r="AKZ44" s="138"/>
      <c r="ALA44" s="138"/>
      <c r="ALB44" s="138"/>
      <c r="ALC44" s="138"/>
      <c r="ALD44" s="138"/>
      <c r="ALE44" s="138"/>
      <c r="ALF44" s="138"/>
      <c r="ALG44" s="138"/>
      <c r="ALH44" s="138"/>
      <c r="ALI44" s="138"/>
      <c r="ALJ44" s="138"/>
      <c r="ALK44" s="138"/>
      <c r="ALL44" s="138"/>
      <c r="ALM44" s="138"/>
      <c r="ALN44" s="138"/>
      <c r="ALO44" s="138"/>
      <c r="ALP44" s="138"/>
      <c r="ALQ44" s="138"/>
      <c r="ALR44" s="138"/>
      <c r="ALS44" s="138"/>
      <c r="ALT44" s="138"/>
      <c r="ALU44" s="138"/>
      <c r="ALV44" s="138"/>
      <c r="ALW44" s="138"/>
      <c r="ALX44" s="138"/>
      <c r="ALY44" s="138"/>
      <c r="ALZ44" s="138"/>
      <c r="AMA44" s="138"/>
      <c r="AMB44" s="138"/>
      <c r="AMC44" s="138"/>
      <c r="AMD44" s="138"/>
      <c r="AME44" s="138"/>
      <c r="AMF44" s="138"/>
      <c r="AMG44" s="138"/>
      <c r="AMH44" s="138"/>
      <c r="AMI44" s="138"/>
      <c r="AMJ44" s="138"/>
      <c r="AMK44" s="138"/>
      <c r="AML44" s="138"/>
      <c r="AMM44" s="138"/>
      <c r="AMN44" s="138"/>
      <c r="AMO44" s="138"/>
      <c r="AMP44" s="138"/>
      <c r="AMQ44" s="138"/>
      <c r="AMR44" s="138"/>
      <c r="AMS44" s="138"/>
      <c r="AMT44" s="138"/>
      <c r="AMU44" s="138"/>
      <c r="AMV44" s="138"/>
      <c r="AMW44" s="138"/>
      <c r="AMX44" s="138"/>
      <c r="AMY44" s="138"/>
      <c r="AMZ44" s="138"/>
      <c r="ANA44" s="138"/>
      <c r="ANB44" s="138"/>
      <c r="ANC44" s="138"/>
      <c r="AND44" s="138"/>
      <c r="ANE44" s="138"/>
      <c r="ANF44" s="138"/>
      <c r="ANG44" s="138"/>
      <c r="ANH44" s="138"/>
      <c r="ANI44" s="138"/>
      <c r="ANJ44" s="138"/>
      <c r="ANK44" s="138"/>
      <c r="ANL44" s="138"/>
      <c r="ANM44" s="138"/>
      <c r="ANN44" s="138"/>
      <c r="ANO44" s="138"/>
      <c r="ANP44" s="138"/>
      <c r="ANQ44" s="138"/>
      <c r="ANR44" s="138"/>
      <c r="ANS44" s="138"/>
      <c r="ANT44" s="138"/>
      <c r="ANU44" s="138"/>
      <c r="ANV44" s="138"/>
      <c r="ANW44" s="138"/>
      <c r="ANX44" s="138"/>
      <c r="ANY44" s="138"/>
      <c r="ANZ44" s="138"/>
      <c r="AOA44" s="138"/>
      <c r="AOB44" s="138"/>
      <c r="AOC44" s="138"/>
      <c r="AOD44" s="138"/>
      <c r="AOE44" s="138"/>
      <c r="AOF44" s="138"/>
      <c r="AOG44" s="138"/>
      <c r="AOH44" s="138"/>
      <c r="AOI44" s="138"/>
      <c r="AOJ44" s="138"/>
      <c r="AOK44" s="138"/>
      <c r="AOL44" s="138"/>
      <c r="AOM44" s="138"/>
      <c r="AON44" s="138"/>
      <c r="AOO44" s="138"/>
      <c r="AOP44" s="138"/>
      <c r="AOQ44" s="138"/>
      <c r="AOR44" s="138"/>
      <c r="AOS44" s="138"/>
      <c r="AOT44" s="138"/>
      <c r="AOU44" s="138"/>
      <c r="AOV44" s="138"/>
      <c r="AOW44" s="138"/>
      <c r="AOX44" s="138"/>
      <c r="AOY44" s="138"/>
      <c r="AOZ44" s="138"/>
      <c r="APA44" s="138"/>
      <c r="APB44" s="138"/>
      <c r="APC44" s="138"/>
      <c r="APD44" s="138"/>
      <c r="APE44" s="138"/>
      <c r="APF44" s="138"/>
      <c r="APG44" s="138"/>
      <c r="APH44" s="138"/>
      <c r="API44" s="138"/>
      <c r="APJ44" s="138"/>
      <c r="APK44" s="138"/>
      <c r="APL44" s="138"/>
      <c r="APM44" s="138"/>
      <c r="APN44" s="138"/>
      <c r="APO44" s="138"/>
      <c r="APP44" s="138"/>
      <c r="APQ44" s="138"/>
      <c r="APR44" s="138"/>
      <c r="APS44" s="138"/>
      <c r="APT44" s="138"/>
      <c r="APU44" s="138"/>
      <c r="APV44" s="138"/>
      <c r="APW44" s="138"/>
      <c r="APX44" s="138"/>
      <c r="APY44" s="138"/>
      <c r="APZ44" s="138"/>
      <c r="AQA44" s="138"/>
      <c r="AQB44" s="138"/>
      <c r="AQC44" s="138"/>
      <c r="AQD44" s="138"/>
      <c r="AQE44" s="138"/>
      <c r="AQF44" s="138"/>
      <c r="AQG44" s="138"/>
      <c r="AQH44" s="138"/>
      <c r="AQI44" s="138"/>
      <c r="AQJ44" s="138"/>
      <c r="AQK44" s="138"/>
      <c r="AQL44" s="138"/>
      <c r="AQM44" s="138"/>
      <c r="AQN44" s="138"/>
      <c r="AQO44" s="138"/>
      <c r="AQP44" s="138"/>
      <c r="AQQ44" s="138"/>
      <c r="AQR44" s="138"/>
      <c r="AQS44" s="138"/>
      <c r="AQT44" s="138"/>
      <c r="AQU44" s="138"/>
      <c r="AQV44" s="138"/>
      <c r="AQW44" s="138"/>
      <c r="AQX44" s="138"/>
      <c r="AQY44" s="138"/>
      <c r="AQZ44" s="138"/>
      <c r="ARA44" s="138"/>
      <c r="ARB44" s="138"/>
      <c r="ARC44" s="138"/>
      <c r="ARD44" s="138"/>
      <c r="ARE44" s="138"/>
      <c r="ARF44" s="138"/>
      <c r="ARG44" s="138"/>
      <c r="ARH44" s="138"/>
      <c r="ARI44" s="138"/>
      <c r="ARJ44" s="138"/>
      <c r="ARK44" s="138"/>
      <c r="ARL44" s="138"/>
      <c r="ARM44" s="138"/>
      <c r="ARN44" s="138"/>
      <c r="ARO44" s="138"/>
      <c r="ARP44" s="138"/>
      <c r="ARQ44" s="138"/>
      <c r="ARR44" s="138"/>
      <c r="ARS44" s="138"/>
      <c r="ART44" s="138"/>
      <c r="ARU44" s="138"/>
      <c r="ARV44" s="138"/>
      <c r="ARW44" s="138"/>
      <c r="ARX44" s="138"/>
      <c r="ARY44" s="138"/>
      <c r="ARZ44" s="138"/>
      <c r="ASA44" s="138"/>
      <c r="ASB44" s="138"/>
      <c r="ASC44" s="138"/>
      <c r="ASD44" s="138"/>
      <c r="ASE44" s="138"/>
      <c r="ASF44" s="138"/>
      <c r="ASG44" s="138"/>
      <c r="ASH44" s="138"/>
      <c r="ASI44" s="138"/>
      <c r="ASJ44" s="138"/>
      <c r="ASK44" s="138"/>
      <c r="ASL44" s="138"/>
      <c r="ASM44" s="138"/>
      <c r="ASN44" s="138"/>
      <c r="ASO44" s="138"/>
      <c r="ASP44" s="138"/>
      <c r="ASQ44" s="138"/>
      <c r="ASR44" s="138"/>
      <c r="ASS44" s="138"/>
      <c r="AST44" s="138"/>
      <c r="ASU44" s="138"/>
      <c r="ASV44" s="138"/>
      <c r="ASW44" s="138"/>
      <c r="ASX44" s="138"/>
      <c r="ASY44" s="138"/>
      <c r="ASZ44" s="138"/>
      <c r="ATA44" s="138"/>
      <c r="ATB44" s="138"/>
      <c r="ATC44" s="138"/>
      <c r="ATD44" s="138"/>
      <c r="ATE44" s="138"/>
      <c r="ATF44" s="138"/>
      <c r="ATG44" s="138"/>
      <c r="ATH44" s="138"/>
      <c r="ATI44" s="138"/>
      <c r="ATJ44" s="138"/>
      <c r="ATK44" s="138"/>
      <c r="ATL44" s="138"/>
      <c r="ATM44" s="138"/>
      <c r="ATN44" s="138"/>
      <c r="ATO44" s="138"/>
      <c r="ATP44" s="138"/>
      <c r="ATQ44" s="138"/>
      <c r="ATR44" s="138"/>
      <c r="ATS44" s="138"/>
      <c r="ATT44" s="138"/>
      <c r="ATU44" s="138"/>
      <c r="ATV44" s="138"/>
      <c r="ATW44" s="138"/>
      <c r="ATX44" s="138"/>
      <c r="ATY44" s="138"/>
      <c r="ATZ44" s="138"/>
      <c r="AUA44" s="138"/>
      <c r="AUB44" s="138"/>
      <c r="AUC44" s="138"/>
      <c r="AUD44" s="138"/>
      <c r="AUE44" s="138"/>
      <c r="AUF44" s="138"/>
      <c r="AUG44" s="138"/>
      <c r="AUH44" s="138"/>
      <c r="AUI44" s="138"/>
      <c r="AUJ44" s="138"/>
      <c r="AUK44" s="138"/>
      <c r="AUL44" s="138"/>
      <c r="AUM44" s="138"/>
      <c r="AUN44" s="138"/>
      <c r="AUO44" s="138"/>
      <c r="AUP44" s="138"/>
      <c r="AUQ44" s="138"/>
      <c r="AUR44" s="138"/>
      <c r="AUS44" s="138"/>
      <c r="AUT44" s="138"/>
      <c r="AUU44" s="138"/>
      <c r="AUV44" s="138"/>
      <c r="AUW44" s="138"/>
      <c r="AUX44" s="138"/>
      <c r="AUY44" s="138"/>
      <c r="AUZ44" s="138"/>
      <c r="AVA44" s="138"/>
      <c r="AVB44" s="138"/>
      <c r="AVC44" s="138"/>
      <c r="AVD44" s="138"/>
      <c r="AVE44" s="138"/>
      <c r="AVF44" s="138"/>
      <c r="AVG44" s="138"/>
      <c r="AVH44" s="138"/>
      <c r="AVI44" s="138"/>
      <c r="AVJ44" s="138"/>
      <c r="AVK44" s="138"/>
      <c r="AVL44" s="138"/>
      <c r="AVM44" s="138"/>
      <c r="AVN44" s="138"/>
      <c r="AVO44" s="138"/>
      <c r="AVP44" s="138"/>
      <c r="AVQ44" s="138"/>
      <c r="AVR44" s="138"/>
      <c r="AVS44" s="138"/>
      <c r="AVT44" s="138"/>
      <c r="AVU44" s="138"/>
      <c r="AVV44" s="138"/>
      <c r="AVW44" s="138"/>
      <c r="AVX44" s="138"/>
      <c r="AVY44" s="138"/>
      <c r="AVZ44" s="138"/>
      <c r="AWA44" s="138"/>
      <c r="AWB44" s="138"/>
      <c r="AWC44" s="138"/>
      <c r="AWD44" s="138"/>
      <c r="AWE44" s="138"/>
      <c r="AWF44" s="138"/>
      <c r="AWG44" s="138"/>
      <c r="AWH44" s="138"/>
      <c r="AWI44" s="138"/>
      <c r="AWJ44" s="138"/>
      <c r="AWK44" s="138"/>
      <c r="AWL44" s="138"/>
      <c r="AWM44" s="138"/>
      <c r="AWN44" s="138"/>
      <c r="AWO44" s="138"/>
      <c r="AWP44" s="138"/>
      <c r="AWQ44" s="138"/>
      <c r="AWR44" s="138"/>
      <c r="AWS44" s="138"/>
      <c r="AWT44" s="138"/>
      <c r="AWU44" s="138"/>
      <c r="AWV44" s="138"/>
      <c r="AWW44" s="138"/>
      <c r="AWX44" s="138"/>
      <c r="AWY44" s="138"/>
      <c r="AWZ44" s="138"/>
      <c r="AXA44" s="138"/>
      <c r="AXB44" s="138"/>
      <c r="AXC44" s="138"/>
      <c r="AXD44" s="138"/>
      <c r="AXE44" s="138"/>
      <c r="AXF44" s="138"/>
      <c r="AXG44" s="138"/>
      <c r="AXH44" s="138"/>
      <c r="AXI44" s="138"/>
      <c r="AXJ44" s="138"/>
      <c r="AXK44" s="138"/>
      <c r="AXL44" s="138"/>
      <c r="AXM44" s="138"/>
      <c r="AXN44" s="138"/>
      <c r="AXO44" s="138"/>
      <c r="AXP44" s="138"/>
      <c r="AXQ44" s="138"/>
      <c r="AXR44" s="138"/>
      <c r="AXS44" s="138"/>
      <c r="AXT44" s="138"/>
      <c r="AXU44" s="138"/>
      <c r="AXV44" s="138"/>
      <c r="AXW44" s="138"/>
      <c r="AXX44" s="138"/>
      <c r="AXY44" s="138"/>
      <c r="AXZ44" s="138"/>
      <c r="AYA44" s="138"/>
      <c r="AYB44" s="138"/>
      <c r="AYC44" s="138"/>
      <c r="AYD44" s="138"/>
      <c r="AYE44" s="138"/>
      <c r="AYF44" s="138"/>
      <c r="AYG44" s="138"/>
      <c r="AYH44" s="138"/>
      <c r="AYI44" s="138"/>
      <c r="AYJ44" s="138"/>
      <c r="AYK44" s="138"/>
      <c r="AYL44" s="138"/>
      <c r="AYM44" s="138"/>
      <c r="AYN44" s="138"/>
      <c r="AYO44" s="138"/>
      <c r="AYP44" s="138"/>
      <c r="AYQ44" s="138"/>
      <c r="AYR44" s="138"/>
      <c r="AYS44" s="138"/>
      <c r="AYT44" s="138"/>
      <c r="AYU44" s="138"/>
      <c r="AYV44" s="138"/>
      <c r="AYW44" s="138"/>
      <c r="AYX44" s="138"/>
      <c r="AYY44" s="138"/>
      <c r="AYZ44" s="138"/>
      <c r="AZA44" s="138"/>
      <c r="AZB44" s="138"/>
      <c r="AZC44" s="138"/>
      <c r="AZD44" s="138"/>
      <c r="AZE44" s="138"/>
      <c r="AZF44" s="138"/>
      <c r="AZG44" s="138"/>
      <c r="AZH44" s="138"/>
      <c r="AZI44" s="138"/>
      <c r="AZJ44" s="138"/>
      <c r="AZK44" s="138"/>
      <c r="AZL44" s="138"/>
      <c r="AZM44" s="138"/>
      <c r="AZN44" s="138"/>
      <c r="AZO44" s="138"/>
      <c r="AZP44" s="138"/>
      <c r="AZQ44" s="138"/>
      <c r="AZR44" s="138"/>
      <c r="AZS44" s="138"/>
      <c r="AZT44" s="138"/>
      <c r="AZU44" s="138"/>
      <c r="AZV44" s="138"/>
      <c r="AZW44" s="138"/>
      <c r="AZX44" s="138"/>
      <c r="AZY44" s="138"/>
      <c r="AZZ44" s="138"/>
      <c r="BAA44" s="138"/>
      <c r="BAB44" s="138"/>
      <c r="BAC44" s="138"/>
      <c r="BAD44" s="138"/>
      <c r="BAE44" s="138"/>
      <c r="BAF44" s="138"/>
      <c r="BAG44" s="138"/>
      <c r="BAH44" s="138"/>
      <c r="BAI44" s="138"/>
      <c r="BAJ44" s="138"/>
      <c r="BAK44" s="138"/>
      <c r="BAL44" s="138"/>
      <c r="BAM44" s="138"/>
      <c r="BAN44" s="138"/>
      <c r="BAO44" s="138"/>
      <c r="BAP44" s="138"/>
      <c r="BAQ44" s="138"/>
      <c r="BAR44" s="138"/>
      <c r="BAS44" s="138"/>
      <c r="BAT44" s="138"/>
      <c r="BAU44" s="138"/>
      <c r="BAV44" s="138"/>
      <c r="BAW44" s="138"/>
      <c r="BAX44" s="138"/>
      <c r="BAY44" s="138"/>
      <c r="BAZ44" s="138"/>
      <c r="BBA44" s="138"/>
      <c r="BBB44" s="138"/>
      <c r="BBC44" s="138"/>
      <c r="BBD44" s="138"/>
      <c r="BBE44" s="138"/>
      <c r="BBF44" s="138"/>
      <c r="BBG44" s="138"/>
      <c r="BBH44" s="138"/>
      <c r="BBI44" s="138"/>
      <c r="BBJ44" s="138"/>
      <c r="BBK44" s="138"/>
      <c r="BBL44" s="138"/>
      <c r="BBM44" s="138"/>
      <c r="BBN44" s="138"/>
      <c r="BBO44" s="138"/>
      <c r="BBP44" s="138"/>
      <c r="BBQ44" s="138"/>
      <c r="BBR44" s="138"/>
      <c r="BBS44" s="138"/>
      <c r="BBT44" s="138"/>
      <c r="BBU44" s="138"/>
      <c r="BBV44" s="138"/>
      <c r="BBW44" s="138"/>
      <c r="BBX44" s="138"/>
      <c r="BBY44" s="138"/>
      <c r="BBZ44" s="138"/>
      <c r="BCA44" s="138"/>
      <c r="BCB44" s="138"/>
      <c r="BCC44" s="138"/>
      <c r="BCD44" s="138"/>
      <c r="BCE44" s="138"/>
      <c r="BCF44" s="138"/>
      <c r="BCG44" s="138"/>
      <c r="BCH44" s="138"/>
      <c r="BCI44" s="138"/>
      <c r="BCJ44" s="138"/>
      <c r="BCK44" s="138"/>
      <c r="BCL44" s="138"/>
      <c r="BCM44" s="138"/>
      <c r="BCN44" s="138"/>
      <c r="BCO44" s="138"/>
      <c r="BCP44" s="138"/>
      <c r="BCQ44" s="138"/>
      <c r="BCR44" s="138"/>
      <c r="BCS44" s="138"/>
      <c r="BCT44" s="138"/>
      <c r="BCU44" s="138"/>
      <c r="BCV44" s="138"/>
      <c r="BCW44" s="138"/>
      <c r="BCX44" s="138"/>
      <c r="BCY44" s="138"/>
      <c r="BCZ44" s="138"/>
      <c r="BDA44" s="138"/>
      <c r="BDB44" s="138"/>
      <c r="BDC44" s="138"/>
      <c r="BDD44" s="138"/>
      <c r="BDE44" s="138"/>
      <c r="BDF44" s="138"/>
      <c r="BDG44" s="138"/>
      <c r="BDH44" s="138"/>
      <c r="BDI44" s="138"/>
      <c r="BDJ44" s="138"/>
      <c r="BDK44" s="138"/>
      <c r="BDL44" s="138"/>
      <c r="BDM44" s="138"/>
      <c r="BDN44" s="138"/>
      <c r="BDO44" s="138"/>
      <c r="BDP44" s="138"/>
      <c r="BDQ44" s="138"/>
      <c r="BDR44" s="138"/>
      <c r="BDS44" s="138"/>
      <c r="BDT44" s="138"/>
      <c r="BDU44" s="138"/>
      <c r="BDV44" s="138"/>
      <c r="BDW44" s="138"/>
      <c r="BDX44" s="138"/>
      <c r="BDY44" s="138"/>
      <c r="BDZ44" s="138"/>
      <c r="BEA44" s="138"/>
      <c r="BEB44" s="138"/>
      <c r="BEC44" s="138"/>
      <c r="BED44" s="138"/>
      <c r="BEE44" s="138"/>
      <c r="BEF44" s="138"/>
      <c r="BEG44" s="138"/>
      <c r="BEH44" s="138"/>
      <c r="BEI44" s="138"/>
      <c r="BEJ44" s="138"/>
      <c r="BEK44" s="138"/>
      <c r="BEL44" s="138"/>
      <c r="BEM44" s="138"/>
      <c r="BEN44" s="138"/>
      <c r="BEO44" s="138"/>
      <c r="BEP44" s="138"/>
      <c r="BEQ44" s="138"/>
      <c r="BER44" s="138"/>
      <c r="BES44" s="138"/>
      <c r="BET44" s="138"/>
      <c r="BEU44" s="138"/>
      <c r="BEV44" s="138"/>
      <c r="BEW44" s="138"/>
      <c r="BEX44" s="138"/>
      <c r="BEY44" s="138"/>
      <c r="BEZ44" s="138"/>
      <c r="BFA44" s="138"/>
      <c r="BFB44" s="138"/>
      <c r="BFC44" s="138"/>
      <c r="BFD44" s="138"/>
      <c r="BFE44" s="138"/>
      <c r="BFF44" s="138"/>
      <c r="BFG44" s="138"/>
      <c r="BFH44" s="138"/>
      <c r="BFI44" s="138"/>
      <c r="BFJ44" s="138"/>
      <c r="BFK44" s="138"/>
      <c r="BFL44" s="138"/>
      <c r="BFM44" s="138"/>
      <c r="BFN44" s="138"/>
      <c r="BFO44" s="138"/>
      <c r="BFP44" s="138"/>
      <c r="BFQ44" s="138"/>
      <c r="BFR44" s="138"/>
      <c r="BFS44" s="138"/>
      <c r="BFT44" s="138"/>
      <c r="BFU44" s="138"/>
      <c r="BFV44" s="138"/>
      <c r="BFW44" s="138"/>
      <c r="BFX44" s="138"/>
      <c r="BFY44" s="138"/>
      <c r="BFZ44" s="138"/>
      <c r="BGA44" s="138"/>
      <c r="BGB44" s="138"/>
      <c r="BGC44" s="138"/>
      <c r="BGD44" s="138"/>
      <c r="BGE44" s="138"/>
      <c r="BGF44" s="138"/>
      <c r="BGG44" s="138"/>
      <c r="BGH44" s="138"/>
      <c r="BGI44" s="138"/>
      <c r="BGJ44" s="138"/>
      <c r="BGK44" s="138"/>
      <c r="BGL44" s="138"/>
      <c r="BGM44" s="138"/>
      <c r="BGN44" s="138"/>
      <c r="BGO44" s="138"/>
      <c r="BGP44" s="138"/>
      <c r="BGQ44" s="138"/>
      <c r="BGR44" s="138"/>
      <c r="BGS44" s="138"/>
      <c r="BGT44" s="138"/>
      <c r="BGU44" s="138"/>
      <c r="BGV44" s="138"/>
      <c r="BGW44" s="138"/>
      <c r="BGX44" s="138"/>
      <c r="BGY44" s="138"/>
      <c r="BGZ44" s="138"/>
      <c r="BHA44" s="138"/>
      <c r="BHB44" s="138"/>
      <c r="BHC44" s="138"/>
      <c r="BHD44" s="138"/>
      <c r="BHE44" s="138"/>
      <c r="BHF44" s="138"/>
      <c r="BHG44" s="138"/>
      <c r="BHH44" s="138"/>
      <c r="BHI44" s="138"/>
      <c r="BHJ44" s="138"/>
      <c r="BHK44" s="138"/>
      <c r="BHL44" s="138"/>
      <c r="BHM44" s="138"/>
      <c r="BHN44" s="138"/>
      <c r="BHO44" s="138"/>
      <c r="BHP44" s="138"/>
      <c r="BHQ44" s="138"/>
      <c r="BHR44" s="138"/>
      <c r="BHS44" s="138"/>
      <c r="BHT44" s="138"/>
      <c r="BHU44" s="138"/>
      <c r="BHV44" s="138"/>
      <c r="BHW44" s="138"/>
      <c r="BHX44" s="138"/>
      <c r="BHY44" s="138"/>
      <c r="BHZ44" s="138"/>
      <c r="BIA44" s="138"/>
      <c r="BIB44" s="138"/>
      <c r="BIC44" s="138"/>
      <c r="BID44" s="138"/>
      <c r="BIE44" s="138"/>
      <c r="BIF44" s="138"/>
      <c r="BIG44" s="138"/>
      <c r="BIH44" s="138"/>
      <c r="BII44" s="138"/>
      <c r="BIJ44" s="138"/>
      <c r="BIK44" s="138"/>
      <c r="BIL44" s="138"/>
      <c r="BIM44" s="138"/>
      <c r="BIN44" s="138"/>
      <c r="BIO44" s="138"/>
      <c r="BIP44" s="138"/>
      <c r="BIQ44" s="138"/>
      <c r="BIR44" s="138"/>
      <c r="BIS44" s="138"/>
      <c r="BIT44" s="138"/>
      <c r="BIU44" s="138"/>
      <c r="BIV44" s="138"/>
      <c r="BIW44" s="138"/>
      <c r="BIX44" s="138"/>
      <c r="BIY44" s="138"/>
      <c r="BIZ44" s="138"/>
      <c r="BJA44" s="138"/>
      <c r="BJB44" s="138"/>
      <c r="BJC44" s="138"/>
      <c r="BJD44" s="138"/>
      <c r="BJE44" s="138"/>
      <c r="BJF44" s="138"/>
      <c r="BJG44" s="138"/>
      <c r="BJH44" s="138"/>
      <c r="BJI44" s="138"/>
      <c r="BJJ44" s="138"/>
      <c r="BJK44" s="138"/>
      <c r="BJL44" s="138"/>
      <c r="BJM44" s="138"/>
      <c r="BJN44" s="138"/>
      <c r="BJO44" s="138"/>
      <c r="BJP44" s="138"/>
      <c r="BJQ44" s="138"/>
      <c r="BJR44" s="138"/>
      <c r="BJS44" s="138"/>
      <c r="BJT44" s="138"/>
      <c r="BJU44" s="138"/>
      <c r="BJV44" s="138"/>
      <c r="BJW44" s="138"/>
      <c r="BJX44" s="138"/>
      <c r="BJY44" s="138"/>
      <c r="BJZ44" s="138"/>
      <c r="BKA44" s="138"/>
      <c r="BKB44" s="138"/>
      <c r="BKC44" s="138"/>
      <c r="BKD44" s="138"/>
      <c r="BKE44" s="138"/>
      <c r="BKF44" s="138"/>
      <c r="BKG44" s="138"/>
      <c r="BKH44" s="138"/>
      <c r="BKI44" s="138"/>
      <c r="BKJ44" s="138"/>
      <c r="BKK44" s="138"/>
      <c r="BKL44" s="138"/>
      <c r="BKM44" s="138"/>
      <c r="BKN44" s="138"/>
      <c r="BKO44" s="138"/>
      <c r="BKP44" s="138"/>
      <c r="BKQ44" s="138"/>
      <c r="BKR44" s="138"/>
      <c r="BKS44" s="138"/>
      <c r="BKT44" s="138"/>
      <c r="BKU44" s="138"/>
      <c r="BKV44" s="138"/>
      <c r="BKW44" s="138"/>
      <c r="BKX44" s="138"/>
      <c r="BKY44" s="138"/>
      <c r="BKZ44" s="138"/>
      <c r="BLA44" s="138"/>
      <c r="BLB44" s="138"/>
      <c r="BLC44" s="138"/>
      <c r="BLD44" s="138"/>
      <c r="BLE44" s="138"/>
      <c r="BLF44" s="138"/>
      <c r="BLG44" s="138"/>
      <c r="BLH44" s="138"/>
      <c r="BLI44" s="138"/>
      <c r="BLJ44" s="138"/>
      <c r="BLK44" s="138"/>
      <c r="BLL44" s="138"/>
      <c r="BLM44" s="138"/>
      <c r="BLN44" s="138"/>
      <c r="BLO44" s="138"/>
      <c r="BLP44" s="138"/>
      <c r="BLQ44" s="138"/>
      <c r="BLR44" s="138"/>
      <c r="BLS44" s="138"/>
      <c r="BLT44" s="138"/>
      <c r="BLU44" s="138"/>
      <c r="BLV44" s="138"/>
      <c r="BLW44" s="138"/>
      <c r="BLX44" s="138"/>
      <c r="BLY44" s="138"/>
      <c r="BLZ44" s="138"/>
      <c r="BMA44" s="138"/>
      <c r="BMB44" s="138"/>
      <c r="BMC44" s="138"/>
      <c r="BMD44" s="138"/>
      <c r="BME44" s="138"/>
      <c r="BMF44" s="138"/>
      <c r="BMG44" s="138"/>
      <c r="BMH44" s="138"/>
      <c r="BMI44" s="138"/>
      <c r="BMJ44" s="138"/>
      <c r="BMK44" s="138"/>
      <c r="BML44" s="138"/>
      <c r="BMM44" s="138"/>
      <c r="BMN44" s="138"/>
      <c r="BMO44" s="138"/>
      <c r="BMP44" s="138"/>
      <c r="BMQ44" s="138"/>
      <c r="BMR44" s="138"/>
      <c r="BMS44" s="138"/>
      <c r="BMT44" s="138"/>
      <c r="BMU44" s="138"/>
      <c r="BMV44" s="138"/>
      <c r="BMW44" s="138"/>
      <c r="BMX44" s="138"/>
      <c r="BMY44" s="138"/>
      <c r="BMZ44" s="138"/>
      <c r="BNA44" s="138"/>
      <c r="BNB44" s="138"/>
      <c r="BNC44" s="138"/>
      <c r="BND44" s="138"/>
      <c r="BNE44" s="138"/>
      <c r="BNF44" s="138"/>
      <c r="BNG44" s="138"/>
      <c r="BNH44" s="138"/>
      <c r="BNI44" s="138"/>
      <c r="BNJ44" s="138"/>
      <c r="BNK44" s="138"/>
      <c r="BNL44" s="138"/>
      <c r="BNM44" s="138"/>
      <c r="BNN44" s="138"/>
      <c r="BNO44" s="138"/>
      <c r="BNP44" s="138"/>
      <c r="BNQ44" s="138"/>
      <c r="BNR44" s="138"/>
      <c r="BNS44" s="138"/>
      <c r="BNT44" s="138"/>
      <c r="BNU44" s="138"/>
      <c r="BNV44" s="138"/>
      <c r="BNW44" s="138"/>
      <c r="BNX44" s="138"/>
      <c r="BNY44" s="138"/>
      <c r="BNZ44" s="138"/>
      <c r="BOA44" s="138"/>
      <c r="BOB44" s="138"/>
      <c r="BOC44" s="138"/>
      <c r="BOD44" s="138"/>
      <c r="BOE44" s="138"/>
      <c r="BOF44" s="138"/>
      <c r="BOG44" s="138"/>
      <c r="BOH44" s="138"/>
      <c r="BOI44" s="138"/>
      <c r="BOJ44" s="138"/>
      <c r="BOK44" s="138"/>
      <c r="BOL44" s="138"/>
      <c r="BOM44" s="138"/>
      <c r="BON44" s="138"/>
      <c r="BOO44" s="138"/>
      <c r="BOP44" s="138"/>
      <c r="BOQ44" s="138"/>
      <c r="BOR44" s="138"/>
      <c r="BOS44" s="138"/>
      <c r="BOT44" s="138"/>
      <c r="BOU44" s="138"/>
      <c r="BOV44" s="138"/>
      <c r="BOW44" s="138"/>
      <c r="BOX44" s="138"/>
      <c r="BOY44" s="138"/>
      <c r="BOZ44" s="138"/>
      <c r="BPA44" s="138"/>
      <c r="BPB44" s="138"/>
      <c r="BPC44" s="138"/>
      <c r="BPD44" s="138"/>
      <c r="BPE44" s="138"/>
      <c r="BPF44" s="138"/>
      <c r="BPG44" s="138"/>
      <c r="BPH44" s="138"/>
      <c r="BPI44" s="138"/>
      <c r="BPJ44" s="138"/>
      <c r="BPK44" s="138"/>
      <c r="BPL44" s="138"/>
      <c r="BPM44" s="138"/>
      <c r="BPN44" s="138"/>
      <c r="BPO44" s="138"/>
      <c r="BPP44" s="138"/>
      <c r="BPQ44" s="138"/>
      <c r="BPR44" s="138"/>
      <c r="BPS44" s="138"/>
      <c r="BPT44" s="138"/>
      <c r="BPU44" s="138"/>
      <c r="BPV44" s="138"/>
      <c r="BPW44" s="138"/>
      <c r="BPX44" s="138"/>
      <c r="BPY44" s="138"/>
      <c r="BPZ44" s="138"/>
      <c r="BQA44" s="138"/>
      <c r="BQB44" s="138"/>
      <c r="BQC44" s="138"/>
      <c r="BQD44" s="138"/>
      <c r="BQE44" s="138"/>
      <c r="BQF44" s="138"/>
      <c r="BQG44" s="138"/>
      <c r="BQH44" s="138"/>
      <c r="BQI44" s="138"/>
      <c r="BQJ44" s="138"/>
      <c r="BQK44" s="138"/>
      <c r="BQL44" s="138"/>
      <c r="BQM44" s="138"/>
      <c r="BQN44" s="138"/>
      <c r="BQO44" s="138"/>
      <c r="BQP44" s="138"/>
      <c r="BQQ44" s="138"/>
      <c r="BQR44" s="138"/>
      <c r="BQS44" s="138"/>
      <c r="BQT44" s="138"/>
      <c r="BQU44" s="138"/>
      <c r="BQV44" s="138"/>
      <c r="BQW44" s="138"/>
      <c r="BQX44" s="138"/>
      <c r="BQY44" s="138"/>
      <c r="BQZ44" s="138"/>
      <c r="BRA44" s="138"/>
      <c r="BRB44" s="138"/>
      <c r="BRC44" s="138"/>
      <c r="BRD44" s="138"/>
      <c r="BRE44" s="138"/>
      <c r="BRF44" s="138"/>
      <c r="BRG44" s="138"/>
      <c r="BRH44" s="138"/>
      <c r="BRI44" s="138"/>
      <c r="BRJ44" s="138"/>
      <c r="BRK44" s="138"/>
      <c r="BRL44" s="138"/>
      <c r="BRM44" s="138"/>
      <c r="BRN44" s="138"/>
      <c r="BRO44" s="138"/>
      <c r="BRP44" s="138"/>
      <c r="BRQ44" s="138"/>
      <c r="BRR44" s="138"/>
      <c r="BRS44" s="138"/>
      <c r="BRT44" s="138"/>
      <c r="BRU44" s="138"/>
      <c r="BRV44" s="138"/>
      <c r="BRW44" s="138"/>
      <c r="BRX44" s="138"/>
      <c r="BRY44" s="138"/>
      <c r="BRZ44" s="138"/>
      <c r="BSA44" s="138"/>
      <c r="BSB44" s="138"/>
      <c r="BSC44" s="138"/>
      <c r="BSD44" s="138"/>
      <c r="BSE44" s="138"/>
      <c r="BSF44" s="138"/>
      <c r="BSG44" s="138"/>
      <c r="BSH44" s="138"/>
      <c r="BSI44" s="138"/>
      <c r="BSJ44" s="138"/>
      <c r="BSK44" s="138"/>
      <c r="BSL44" s="138"/>
      <c r="BSM44" s="138"/>
      <c r="BSN44" s="138"/>
      <c r="BSO44" s="138"/>
      <c r="BSP44" s="138"/>
      <c r="BSQ44" s="138"/>
      <c r="BSR44" s="138"/>
      <c r="BSS44" s="138"/>
      <c r="BST44" s="138"/>
      <c r="BSU44" s="138"/>
      <c r="BSV44" s="138"/>
      <c r="BSW44" s="138"/>
      <c r="BSX44" s="138"/>
      <c r="BSY44" s="138"/>
      <c r="BSZ44" s="138"/>
      <c r="BTA44" s="138"/>
      <c r="BTB44" s="138"/>
      <c r="BTC44" s="138"/>
      <c r="BTD44" s="138"/>
      <c r="BTE44" s="138"/>
      <c r="BTF44" s="138"/>
      <c r="BTG44" s="138"/>
      <c r="BTH44" s="138"/>
      <c r="BTI44" s="138"/>
      <c r="BTJ44" s="138"/>
      <c r="BTK44" s="138"/>
      <c r="BTL44" s="138"/>
      <c r="BTM44" s="138"/>
      <c r="BTN44" s="138"/>
      <c r="BTO44" s="138"/>
      <c r="BTP44" s="138"/>
      <c r="BTQ44" s="138"/>
      <c r="BTR44" s="138"/>
      <c r="BTS44" s="138"/>
      <c r="BTT44" s="138"/>
      <c r="BTU44" s="138"/>
      <c r="BTV44" s="138"/>
      <c r="BTW44" s="138"/>
      <c r="BTX44" s="138"/>
      <c r="BTY44" s="138"/>
      <c r="BTZ44" s="138"/>
      <c r="BUA44" s="138"/>
      <c r="BUB44" s="138"/>
      <c r="BUC44" s="138"/>
      <c r="BUD44" s="138"/>
      <c r="BUE44" s="138"/>
      <c r="BUF44" s="138"/>
      <c r="BUG44" s="138"/>
      <c r="BUH44" s="138"/>
      <c r="BUI44" s="138"/>
      <c r="BUJ44" s="138"/>
      <c r="BUK44" s="138"/>
      <c r="BUL44" s="138"/>
      <c r="BUM44" s="138"/>
      <c r="BUN44" s="138"/>
      <c r="BUO44" s="138"/>
      <c r="BUP44" s="138"/>
      <c r="BUQ44" s="138"/>
      <c r="BUR44" s="138"/>
      <c r="BUS44" s="138"/>
      <c r="BUT44" s="138"/>
      <c r="BUU44" s="138"/>
      <c r="BUV44" s="138"/>
      <c r="BUW44" s="138"/>
      <c r="BUX44" s="138"/>
      <c r="BUY44" s="138"/>
      <c r="BUZ44" s="138"/>
      <c r="BVA44" s="138"/>
      <c r="BVB44" s="138"/>
      <c r="BVC44" s="138"/>
      <c r="BVD44" s="138"/>
      <c r="BVE44" s="138"/>
      <c r="BVF44" s="138"/>
      <c r="BVG44" s="138"/>
      <c r="BVH44" s="138"/>
      <c r="BVI44" s="138"/>
      <c r="BVJ44" s="138"/>
      <c r="BVK44" s="138"/>
      <c r="BVL44" s="138"/>
      <c r="BVM44" s="138"/>
      <c r="BVN44" s="138"/>
      <c r="BVO44" s="138"/>
      <c r="BVP44" s="138"/>
      <c r="BVQ44" s="138"/>
      <c r="BVR44" s="138"/>
      <c r="BVS44" s="138"/>
      <c r="BVT44" s="138"/>
      <c r="BVU44" s="138"/>
      <c r="BVV44" s="138"/>
      <c r="BVW44" s="138"/>
      <c r="BVX44" s="138"/>
      <c r="BVY44" s="138"/>
      <c r="BVZ44" s="138"/>
      <c r="BWA44" s="138"/>
      <c r="BWB44" s="138"/>
      <c r="BWC44" s="138"/>
      <c r="BWD44" s="138"/>
      <c r="BWE44" s="138"/>
      <c r="BWF44" s="138"/>
      <c r="BWG44" s="138"/>
      <c r="BWH44" s="138"/>
      <c r="BWI44" s="138"/>
      <c r="BWJ44" s="138"/>
      <c r="BWK44" s="138"/>
      <c r="BWL44" s="138"/>
      <c r="BWM44" s="138"/>
      <c r="BWN44" s="138"/>
      <c r="BWO44" s="138"/>
      <c r="BWP44" s="138"/>
      <c r="BWQ44" s="138"/>
      <c r="BWR44" s="138"/>
      <c r="BWS44" s="138"/>
      <c r="BWT44" s="138"/>
      <c r="BWU44" s="138"/>
      <c r="BWV44" s="138"/>
      <c r="BWW44" s="138"/>
      <c r="BWX44" s="138"/>
      <c r="BWY44" s="138"/>
      <c r="BWZ44" s="138"/>
      <c r="BXA44" s="138"/>
      <c r="BXB44" s="138"/>
      <c r="BXC44" s="138"/>
      <c r="BXD44" s="138"/>
      <c r="BXE44" s="138"/>
      <c r="BXF44" s="138"/>
      <c r="BXG44" s="138"/>
      <c r="BXH44" s="138"/>
      <c r="BXI44" s="138"/>
      <c r="BXJ44" s="138"/>
      <c r="BXK44" s="138"/>
      <c r="BXL44" s="138"/>
      <c r="BXM44" s="138"/>
      <c r="BXN44" s="138"/>
      <c r="BXO44" s="138"/>
      <c r="BXP44" s="138"/>
      <c r="BXQ44" s="138"/>
      <c r="BXR44" s="138"/>
      <c r="BXS44" s="138"/>
      <c r="BXT44" s="138"/>
      <c r="BXU44" s="138"/>
      <c r="BXV44" s="138"/>
      <c r="BXW44" s="138"/>
      <c r="BXX44" s="138"/>
      <c r="BXY44" s="138"/>
      <c r="BXZ44" s="138"/>
      <c r="BYA44" s="138"/>
      <c r="BYB44" s="138"/>
      <c r="BYC44" s="138"/>
      <c r="BYD44" s="138"/>
      <c r="BYE44" s="138"/>
      <c r="BYF44" s="138"/>
      <c r="BYG44" s="138"/>
      <c r="BYH44" s="138"/>
      <c r="BYI44" s="138"/>
      <c r="BYJ44" s="138"/>
      <c r="BYK44" s="138"/>
      <c r="BYL44" s="138"/>
      <c r="BYM44" s="138"/>
      <c r="BYN44" s="138"/>
      <c r="BYO44" s="138"/>
      <c r="BYP44" s="138"/>
      <c r="BYQ44" s="138"/>
      <c r="BYR44" s="138"/>
      <c r="BYS44" s="138"/>
      <c r="BYT44" s="138"/>
      <c r="BYU44" s="138"/>
      <c r="BYV44" s="138"/>
      <c r="BYW44" s="138"/>
      <c r="BYX44" s="138"/>
      <c r="BYY44" s="138"/>
      <c r="BYZ44" s="138"/>
      <c r="BZA44" s="138"/>
      <c r="BZB44" s="138"/>
      <c r="BZC44" s="138"/>
      <c r="BZD44" s="138"/>
      <c r="BZE44" s="138"/>
      <c r="BZF44" s="138"/>
      <c r="BZG44" s="138"/>
      <c r="BZH44" s="138"/>
      <c r="BZI44" s="138"/>
      <c r="BZJ44" s="138"/>
      <c r="BZK44" s="138"/>
      <c r="BZL44" s="138"/>
      <c r="BZM44" s="138"/>
      <c r="BZN44" s="138"/>
      <c r="BZO44" s="138"/>
      <c r="BZP44" s="138"/>
      <c r="BZQ44" s="138"/>
      <c r="BZR44" s="138"/>
      <c r="BZS44" s="138"/>
      <c r="BZT44" s="138"/>
      <c r="BZU44" s="138"/>
      <c r="BZV44" s="138"/>
      <c r="BZW44" s="138"/>
      <c r="BZX44" s="138"/>
      <c r="BZY44" s="138"/>
      <c r="BZZ44" s="138"/>
      <c r="CAA44" s="138"/>
      <c r="CAB44" s="138"/>
      <c r="CAC44" s="138"/>
      <c r="CAD44" s="138"/>
      <c r="CAE44" s="138"/>
      <c r="CAF44" s="138"/>
      <c r="CAG44" s="138"/>
      <c r="CAH44" s="138"/>
      <c r="CAI44" s="138"/>
      <c r="CAJ44" s="138"/>
      <c r="CAK44" s="138"/>
      <c r="CAL44" s="138"/>
      <c r="CAM44" s="138"/>
      <c r="CAN44" s="138"/>
      <c r="CAO44" s="138"/>
      <c r="CAP44" s="138"/>
      <c r="CAQ44" s="138"/>
      <c r="CAR44" s="138"/>
      <c r="CAS44" s="138"/>
      <c r="CAT44" s="138"/>
      <c r="CAU44" s="138"/>
      <c r="CAV44" s="138"/>
      <c r="CAW44" s="138"/>
      <c r="CAX44" s="138"/>
      <c r="CAY44" s="138"/>
      <c r="CAZ44" s="138"/>
      <c r="CBA44" s="138"/>
      <c r="CBB44" s="138"/>
      <c r="CBC44" s="138"/>
      <c r="CBD44" s="138"/>
      <c r="CBE44" s="138"/>
      <c r="CBF44" s="138"/>
      <c r="CBG44" s="138"/>
      <c r="CBH44" s="138"/>
      <c r="CBI44" s="138"/>
      <c r="CBJ44" s="138"/>
      <c r="CBK44" s="138"/>
      <c r="CBL44" s="138"/>
      <c r="CBM44" s="138"/>
      <c r="CBN44" s="138"/>
      <c r="CBO44" s="138"/>
      <c r="CBP44" s="138"/>
      <c r="CBQ44" s="138"/>
      <c r="CBR44" s="138"/>
      <c r="CBS44" s="138"/>
      <c r="CBT44" s="138"/>
      <c r="CBU44" s="138"/>
      <c r="CBV44" s="138"/>
      <c r="CBW44" s="138"/>
      <c r="CBX44" s="138"/>
      <c r="CBY44" s="138"/>
      <c r="CBZ44" s="138"/>
      <c r="CCA44" s="138"/>
      <c r="CCB44" s="138"/>
      <c r="CCC44" s="138"/>
      <c r="CCD44" s="138"/>
      <c r="CCE44" s="138"/>
      <c r="CCF44" s="138"/>
      <c r="CCG44" s="138"/>
      <c r="CCH44" s="138"/>
      <c r="CCI44" s="138"/>
      <c r="CCJ44" s="138"/>
      <c r="CCK44" s="138"/>
      <c r="CCL44" s="138"/>
      <c r="CCM44" s="138"/>
      <c r="CCN44" s="138"/>
      <c r="CCO44" s="138"/>
      <c r="CCP44" s="138"/>
      <c r="CCQ44" s="138"/>
      <c r="CCR44" s="138"/>
      <c r="CCS44" s="138"/>
      <c r="CCT44" s="138"/>
      <c r="CCU44" s="138"/>
      <c r="CCV44" s="138"/>
      <c r="CCW44" s="138"/>
      <c r="CCX44" s="138"/>
      <c r="CCY44" s="138"/>
      <c r="CCZ44" s="138"/>
      <c r="CDA44" s="138"/>
      <c r="CDB44" s="138"/>
      <c r="CDC44" s="138"/>
      <c r="CDD44" s="138"/>
      <c r="CDE44" s="138"/>
      <c r="CDF44" s="138"/>
      <c r="CDG44" s="138"/>
      <c r="CDH44" s="138"/>
      <c r="CDI44" s="138"/>
      <c r="CDJ44" s="138"/>
      <c r="CDK44" s="138"/>
      <c r="CDL44" s="138"/>
      <c r="CDM44" s="138"/>
      <c r="CDN44" s="138"/>
      <c r="CDO44" s="138"/>
      <c r="CDP44" s="138"/>
      <c r="CDQ44" s="138"/>
      <c r="CDR44" s="138"/>
      <c r="CDS44" s="138"/>
      <c r="CDT44" s="138"/>
      <c r="CDU44" s="138"/>
      <c r="CDV44" s="138"/>
      <c r="CDW44" s="138"/>
      <c r="CDX44" s="138"/>
      <c r="CDY44" s="138"/>
      <c r="CDZ44" s="138"/>
      <c r="CEA44" s="138"/>
      <c r="CEB44" s="138"/>
      <c r="CEC44" s="138"/>
      <c r="CED44" s="138"/>
      <c r="CEE44" s="138"/>
      <c r="CEF44" s="138"/>
      <c r="CEG44" s="138"/>
      <c r="CEH44" s="138"/>
      <c r="CEI44" s="138"/>
      <c r="CEJ44" s="138"/>
      <c r="CEK44" s="138"/>
      <c r="CEL44" s="138"/>
      <c r="CEM44" s="138"/>
      <c r="CEN44" s="138"/>
      <c r="CEO44" s="138"/>
      <c r="CEP44" s="138"/>
      <c r="CEQ44" s="138"/>
      <c r="CER44" s="138"/>
      <c r="CES44" s="138"/>
      <c r="CET44" s="138"/>
      <c r="CEU44" s="138"/>
      <c r="CEV44" s="138"/>
      <c r="CEW44" s="138"/>
      <c r="CEX44" s="138"/>
      <c r="CEY44" s="138"/>
      <c r="CEZ44" s="138"/>
      <c r="CFA44" s="138"/>
      <c r="CFB44" s="138"/>
      <c r="CFC44" s="138"/>
      <c r="CFD44" s="138"/>
      <c r="CFE44" s="138"/>
      <c r="CFF44" s="138"/>
      <c r="CFG44" s="138"/>
      <c r="CFH44" s="138"/>
      <c r="CFI44" s="138"/>
      <c r="CFJ44" s="138"/>
      <c r="CFK44" s="138"/>
      <c r="CFL44" s="138"/>
      <c r="CFM44" s="138"/>
      <c r="CFN44" s="138"/>
      <c r="CFO44" s="138"/>
      <c r="CFP44" s="138"/>
      <c r="CFQ44" s="138"/>
      <c r="CFR44" s="138"/>
      <c r="CFS44" s="138"/>
      <c r="CFT44" s="138"/>
      <c r="CFU44" s="138"/>
      <c r="CFV44" s="138"/>
      <c r="CFW44" s="138"/>
      <c r="CFX44" s="138"/>
      <c r="CFY44" s="138"/>
      <c r="CFZ44" s="138"/>
      <c r="CGA44" s="138"/>
      <c r="CGB44" s="138"/>
      <c r="CGC44" s="138"/>
      <c r="CGD44" s="138"/>
      <c r="CGE44" s="138"/>
      <c r="CGF44" s="138"/>
      <c r="CGG44" s="138"/>
      <c r="CGH44" s="138"/>
      <c r="CGI44" s="138"/>
      <c r="CGJ44" s="138"/>
      <c r="CGK44" s="138"/>
      <c r="CGL44" s="138"/>
      <c r="CGM44" s="138"/>
      <c r="CGN44" s="138"/>
      <c r="CGO44" s="138"/>
      <c r="CGP44" s="138"/>
      <c r="CGQ44" s="138"/>
      <c r="CGR44" s="138"/>
      <c r="CGS44" s="138"/>
      <c r="CGT44" s="138"/>
      <c r="CGU44" s="138"/>
      <c r="CGV44" s="138"/>
      <c r="CGW44" s="138"/>
      <c r="CGX44" s="138"/>
      <c r="CGY44" s="138"/>
      <c r="CGZ44" s="138"/>
      <c r="CHA44" s="138"/>
      <c r="CHB44" s="138"/>
      <c r="CHC44" s="138"/>
      <c r="CHD44" s="138"/>
      <c r="CHE44" s="138"/>
      <c r="CHF44" s="138"/>
      <c r="CHG44" s="138"/>
      <c r="CHH44" s="138"/>
      <c r="CHI44" s="138"/>
      <c r="CHJ44" s="138"/>
      <c r="CHK44" s="138"/>
      <c r="CHL44" s="138"/>
      <c r="CHM44" s="138"/>
      <c r="CHN44" s="138"/>
      <c r="CHO44" s="138"/>
      <c r="CHP44" s="138"/>
      <c r="CHQ44" s="138"/>
      <c r="CHR44" s="138"/>
      <c r="CHS44" s="138"/>
      <c r="CHT44" s="138"/>
      <c r="CHU44" s="138"/>
      <c r="CHV44" s="138"/>
      <c r="CHW44" s="138"/>
      <c r="CHX44" s="138"/>
      <c r="CHY44" s="138"/>
      <c r="CHZ44" s="138"/>
      <c r="CIA44" s="138"/>
      <c r="CIB44" s="138"/>
      <c r="CIC44" s="138"/>
      <c r="CID44" s="138"/>
      <c r="CIE44" s="138"/>
      <c r="CIF44" s="138"/>
      <c r="CIG44" s="138"/>
      <c r="CIH44" s="138"/>
      <c r="CII44" s="138"/>
      <c r="CIJ44" s="138"/>
      <c r="CIK44" s="138"/>
      <c r="CIL44" s="138"/>
      <c r="CIM44" s="138"/>
      <c r="CIN44" s="138"/>
      <c r="CIO44" s="138"/>
      <c r="CIP44" s="138"/>
      <c r="CIQ44" s="138"/>
      <c r="CIR44" s="138"/>
      <c r="CIS44" s="138"/>
      <c r="CIT44" s="138"/>
      <c r="CIU44" s="138"/>
      <c r="CIV44" s="138"/>
      <c r="CIW44" s="138"/>
      <c r="CIX44" s="138"/>
      <c r="CIY44" s="138"/>
      <c r="CIZ44" s="138"/>
      <c r="CJA44" s="138"/>
      <c r="CJB44" s="138"/>
      <c r="CJC44" s="138"/>
      <c r="CJD44" s="138"/>
      <c r="CJE44" s="138"/>
      <c r="CJF44" s="138"/>
      <c r="CJG44" s="138"/>
      <c r="CJH44" s="138"/>
      <c r="CJI44" s="138"/>
      <c r="CJJ44" s="138"/>
      <c r="CJK44" s="138"/>
      <c r="CJL44" s="138"/>
      <c r="CJM44" s="138"/>
      <c r="CJN44" s="138"/>
      <c r="CJO44" s="138"/>
      <c r="CJP44" s="138"/>
      <c r="CJQ44" s="138"/>
      <c r="CJR44" s="138"/>
      <c r="CJS44" s="138"/>
      <c r="CJT44" s="138"/>
      <c r="CJU44" s="138"/>
      <c r="CJV44" s="138"/>
      <c r="CJW44" s="138"/>
      <c r="CJX44" s="138"/>
      <c r="CJY44" s="138"/>
      <c r="CJZ44" s="138"/>
      <c r="CKA44" s="138"/>
      <c r="CKB44" s="138"/>
      <c r="CKC44" s="138"/>
      <c r="CKD44" s="138"/>
      <c r="CKE44" s="138"/>
      <c r="CKF44" s="138"/>
      <c r="CKG44" s="138"/>
      <c r="CKH44" s="138"/>
      <c r="CKI44" s="138"/>
      <c r="CKJ44" s="138"/>
      <c r="CKK44" s="138"/>
      <c r="CKL44" s="138"/>
      <c r="CKM44" s="138"/>
      <c r="CKN44" s="138"/>
      <c r="CKO44" s="138"/>
      <c r="CKP44" s="138"/>
      <c r="CKQ44" s="138"/>
      <c r="CKR44" s="138"/>
      <c r="CKS44" s="138"/>
      <c r="CKT44" s="138"/>
      <c r="CKU44" s="138"/>
      <c r="CKV44" s="138"/>
      <c r="CKW44" s="138"/>
      <c r="CKX44" s="138"/>
      <c r="CKY44" s="138"/>
      <c r="CKZ44" s="138"/>
      <c r="CLA44" s="138"/>
      <c r="CLB44" s="138"/>
      <c r="CLC44" s="138"/>
      <c r="CLD44" s="138"/>
      <c r="CLE44" s="138"/>
      <c r="CLF44" s="138"/>
      <c r="CLG44" s="138"/>
      <c r="CLH44" s="138"/>
      <c r="CLI44" s="138"/>
      <c r="CLJ44" s="138"/>
      <c r="CLK44" s="138"/>
      <c r="CLL44" s="138"/>
      <c r="CLM44" s="138"/>
      <c r="CLN44" s="138"/>
      <c r="CLO44" s="138"/>
      <c r="CLP44" s="138"/>
      <c r="CLQ44" s="138"/>
      <c r="CLR44" s="138"/>
      <c r="CLS44" s="138"/>
      <c r="CLT44" s="138"/>
      <c r="CLU44" s="138"/>
      <c r="CLV44" s="138"/>
      <c r="CLW44" s="138"/>
      <c r="CLX44" s="138"/>
      <c r="CLY44" s="138"/>
      <c r="CLZ44" s="138"/>
      <c r="CMA44" s="138"/>
      <c r="CMB44" s="138"/>
      <c r="CMC44" s="138"/>
      <c r="CMD44" s="138"/>
      <c r="CME44" s="138"/>
      <c r="CMF44" s="138"/>
      <c r="CMG44" s="138"/>
      <c r="CMH44" s="138"/>
      <c r="CMI44" s="138"/>
      <c r="CMJ44" s="138"/>
      <c r="CMK44" s="138"/>
      <c r="CML44" s="138"/>
      <c r="CMM44" s="138"/>
      <c r="CMN44" s="138"/>
      <c r="CMO44" s="138"/>
      <c r="CMP44" s="138"/>
      <c r="CMQ44" s="138"/>
      <c r="CMR44" s="138"/>
      <c r="CMS44" s="138"/>
      <c r="CMT44" s="138"/>
      <c r="CMU44" s="138"/>
      <c r="CMV44" s="138"/>
      <c r="CMW44" s="138"/>
      <c r="CMX44" s="138"/>
      <c r="CMY44" s="138"/>
      <c r="CMZ44" s="138"/>
      <c r="CNA44" s="138"/>
      <c r="CNB44" s="138"/>
      <c r="CNC44" s="138"/>
      <c r="CND44" s="138"/>
      <c r="CNE44" s="138"/>
      <c r="CNF44" s="138"/>
      <c r="CNG44" s="138"/>
      <c r="CNH44" s="138"/>
      <c r="CNI44" s="138"/>
      <c r="CNJ44" s="138"/>
      <c r="CNK44" s="138"/>
      <c r="CNL44" s="138"/>
      <c r="CNM44" s="138"/>
      <c r="CNN44" s="138"/>
      <c r="CNO44" s="138"/>
      <c r="CNP44" s="138"/>
      <c r="CNQ44" s="138"/>
      <c r="CNR44" s="138"/>
      <c r="CNS44" s="138"/>
      <c r="CNT44" s="138"/>
      <c r="CNU44" s="138"/>
      <c r="CNV44" s="138"/>
      <c r="CNW44" s="138"/>
      <c r="CNX44" s="138"/>
      <c r="CNY44" s="138"/>
      <c r="CNZ44" s="138"/>
      <c r="COA44" s="138"/>
      <c r="COB44" s="138"/>
      <c r="COC44" s="138"/>
      <c r="COD44" s="138"/>
      <c r="COE44" s="138"/>
      <c r="COF44" s="138"/>
      <c r="COG44" s="138"/>
      <c r="COH44" s="138"/>
      <c r="COI44" s="138"/>
      <c r="COJ44" s="138"/>
      <c r="COK44" s="138"/>
      <c r="COL44" s="138"/>
      <c r="COM44" s="138"/>
      <c r="CON44" s="138"/>
      <c r="COO44" s="138"/>
      <c r="COP44" s="138"/>
      <c r="COQ44" s="138"/>
      <c r="COR44" s="138"/>
      <c r="COS44" s="138"/>
      <c r="COT44" s="138"/>
      <c r="COU44" s="138"/>
      <c r="COV44" s="138"/>
      <c r="COW44" s="138"/>
      <c r="COX44" s="138"/>
      <c r="COY44" s="138"/>
      <c r="COZ44" s="138"/>
      <c r="CPA44" s="138"/>
      <c r="CPB44" s="138"/>
      <c r="CPC44" s="138"/>
      <c r="CPD44" s="138"/>
      <c r="CPE44" s="138"/>
      <c r="CPF44" s="138"/>
      <c r="CPG44" s="138"/>
      <c r="CPH44" s="138"/>
      <c r="CPI44" s="138"/>
      <c r="CPJ44" s="138"/>
      <c r="CPK44" s="138"/>
      <c r="CPL44" s="138"/>
      <c r="CPM44" s="138"/>
      <c r="CPN44" s="138"/>
      <c r="CPO44" s="138"/>
      <c r="CPP44" s="138"/>
      <c r="CPQ44" s="138"/>
      <c r="CPR44" s="138"/>
      <c r="CPS44" s="138"/>
      <c r="CPT44" s="138"/>
      <c r="CPU44" s="138"/>
      <c r="CPV44" s="138"/>
      <c r="CPW44" s="138"/>
      <c r="CPX44" s="138"/>
      <c r="CPY44" s="138"/>
      <c r="CPZ44" s="138"/>
      <c r="CQA44" s="138"/>
      <c r="CQB44" s="138"/>
      <c r="CQC44" s="138"/>
      <c r="CQD44" s="138"/>
      <c r="CQE44" s="138"/>
      <c r="CQF44" s="138"/>
      <c r="CQG44" s="138"/>
      <c r="CQH44" s="138"/>
      <c r="CQI44" s="138"/>
      <c r="CQJ44" s="138"/>
      <c r="CQK44" s="138"/>
      <c r="CQL44" s="138"/>
      <c r="CQM44" s="138"/>
      <c r="CQN44" s="138"/>
      <c r="CQO44" s="138"/>
      <c r="CQP44" s="138"/>
      <c r="CQQ44" s="138"/>
      <c r="CQR44" s="138"/>
      <c r="CQS44" s="138"/>
      <c r="CQT44" s="138"/>
      <c r="CQU44" s="138"/>
      <c r="CQV44" s="138"/>
      <c r="CQW44" s="138"/>
      <c r="CQX44" s="138"/>
      <c r="CQY44" s="138"/>
      <c r="CQZ44" s="138"/>
      <c r="CRA44" s="138"/>
      <c r="CRB44" s="138"/>
      <c r="CRC44" s="138"/>
      <c r="CRD44" s="138"/>
      <c r="CRE44" s="138"/>
      <c r="CRF44" s="138"/>
      <c r="CRG44" s="138"/>
      <c r="CRH44" s="138"/>
      <c r="CRI44" s="138"/>
      <c r="CRJ44" s="138"/>
      <c r="CRK44" s="138"/>
      <c r="CRL44" s="138"/>
      <c r="CRM44" s="138"/>
      <c r="CRN44" s="138"/>
      <c r="CRO44" s="138"/>
      <c r="CRP44" s="138"/>
      <c r="CRQ44" s="138"/>
      <c r="CRR44" s="138"/>
      <c r="CRS44" s="138"/>
      <c r="CRT44" s="138"/>
      <c r="CRU44" s="138"/>
      <c r="CRV44" s="138"/>
      <c r="CRW44" s="138"/>
      <c r="CRX44" s="138"/>
      <c r="CRY44" s="138"/>
      <c r="CRZ44" s="138"/>
      <c r="CSA44" s="138"/>
      <c r="CSB44" s="138"/>
      <c r="CSC44" s="138"/>
      <c r="CSD44" s="138"/>
      <c r="CSE44" s="138"/>
      <c r="CSF44" s="138"/>
      <c r="CSG44" s="138"/>
      <c r="CSH44" s="138"/>
      <c r="CSI44" s="138"/>
      <c r="CSJ44" s="138"/>
      <c r="CSK44" s="138"/>
      <c r="CSL44" s="138"/>
      <c r="CSM44" s="138"/>
      <c r="CSN44" s="138"/>
      <c r="CSO44" s="138"/>
      <c r="CSP44" s="138"/>
      <c r="CSQ44" s="138"/>
      <c r="CSR44" s="138"/>
      <c r="CSS44" s="138"/>
      <c r="CST44" s="138"/>
      <c r="CSU44" s="138"/>
      <c r="CSV44" s="138"/>
      <c r="CSW44" s="138"/>
      <c r="CSX44" s="138"/>
      <c r="CSY44" s="138"/>
      <c r="CSZ44" s="138"/>
      <c r="CTA44" s="138"/>
      <c r="CTB44" s="138"/>
      <c r="CTC44" s="138"/>
      <c r="CTD44" s="138"/>
      <c r="CTE44" s="138"/>
      <c r="CTF44" s="138"/>
      <c r="CTG44" s="138"/>
      <c r="CTH44" s="138"/>
      <c r="CTI44" s="138"/>
      <c r="CTJ44" s="138"/>
      <c r="CTK44" s="138"/>
      <c r="CTL44" s="138"/>
      <c r="CTM44" s="138"/>
      <c r="CTN44" s="138"/>
      <c r="CTO44" s="138"/>
      <c r="CTP44" s="138"/>
      <c r="CTQ44" s="138"/>
      <c r="CTR44" s="138"/>
      <c r="CTS44" s="138"/>
      <c r="CTT44" s="138"/>
      <c r="CTU44" s="138"/>
      <c r="CTV44" s="138"/>
      <c r="CTW44" s="138"/>
      <c r="CTX44" s="138"/>
      <c r="CTY44" s="138"/>
      <c r="CTZ44" s="138"/>
      <c r="CUA44" s="138"/>
      <c r="CUB44" s="138"/>
      <c r="CUC44" s="138"/>
      <c r="CUD44" s="138"/>
      <c r="CUE44" s="138"/>
      <c r="CUF44" s="138"/>
      <c r="CUG44" s="138"/>
      <c r="CUH44" s="138"/>
      <c r="CUI44" s="138"/>
      <c r="CUJ44" s="138"/>
      <c r="CUK44" s="138"/>
      <c r="CUL44" s="138"/>
      <c r="CUM44" s="138"/>
      <c r="CUN44" s="138"/>
      <c r="CUO44" s="138"/>
      <c r="CUP44" s="138"/>
      <c r="CUQ44" s="138"/>
      <c r="CUR44" s="138"/>
      <c r="CUS44" s="138"/>
      <c r="CUT44" s="138"/>
      <c r="CUU44" s="138"/>
      <c r="CUV44" s="138"/>
      <c r="CUW44" s="138"/>
      <c r="CUX44" s="138"/>
      <c r="CUY44" s="138"/>
      <c r="CUZ44" s="138"/>
      <c r="CVA44" s="138"/>
      <c r="CVB44" s="138"/>
      <c r="CVC44" s="138"/>
      <c r="CVD44" s="138"/>
      <c r="CVE44" s="138"/>
      <c r="CVF44" s="138"/>
      <c r="CVG44" s="138"/>
      <c r="CVH44" s="138"/>
      <c r="CVI44" s="138"/>
      <c r="CVJ44" s="138"/>
      <c r="CVK44" s="138"/>
      <c r="CVL44" s="138"/>
      <c r="CVM44" s="138"/>
      <c r="CVN44" s="138"/>
      <c r="CVO44" s="138"/>
      <c r="CVP44" s="138"/>
      <c r="CVQ44" s="138"/>
      <c r="CVR44" s="138"/>
      <c r="CVS44" s="138"/>
      <c r="CVT44" s="138"/>
      <c r="CVU44" s="138"/>
      <c r="CVV44" s="138"/>
      <c r="CVW44" s="138"/>
      <c r="CVX44" s="138"/>
      <c r="CVY44" s="138"/>
      <c r="CVZ44" s="138"/>
      <c r="CWA44" s="138"/>
      <c r="CWB44" s="138"/>
      <c r="CWC44" s="138"/>
      <c r="CWD44" s="138"/>
      <c r="CWE44" s="138"/>
      <c r="CWF44" s="138"/>
      <c r="CWG44" s="138"/>
      <c r="CWH44" s="138"/>
      <c r="CWI44" s="138"/>
      <c r="CWJ44" s="138"/>
      <c r="CWK44" s="138"/>
      <c r="CWL44" s="138"/>
      <c r="CWM44" s="138"/>
      <c r="CWN44" s="138"/>
      <c r="CWO44" s="138"/>
      <c r="CWP44" s="138"/>
      <c r="CWQ44" s="138"/>
      <c r="CWR44" s="138"/>
      <c r="CWS44" s="138"/>
      <c r="CWT44" s="138"/>
      <c r="CWU44" s="138"/>
      <c r="CWV44" s="138"/>
      <c r="CWW44" s="138"/>
      <c r="CWX44" s="138"/>
      <c r="CWY44" s="138"/>
      <c r="CWZ44" s="138"/>
      <c r="CXA44" s="138"/>
      <c r="CXB44" s="138"/>
      <c r="CXC44" s="138"/>
      <c r="CXD44" s="138"/>
      <c r="CXE44" s="138"/>
      <c r="CXF44" s="138"/>
      <c r="CXG44" s="138"/>
      <c r="CXH44" s="138"/>
      <c r="CXI44" s="138"/>
      <c r="CXJ44" s="138"/>
      <c r="CXK44" s="138"/>
      <c r="CXL44" s="138"/>
      <c r="CXM44" s="138"/>
      <c r="CXN44" s="138"/>
      <c r="CXO44" s="138"/>
      <c r="CXP44" s="138"/>
      <c r="CXQ44" s="138"/>
      <c r="CXR44" s="138"/>
      <c r="CXS44" s="138"/>
      <c r="CXT44" s="138"/>
      <c r="CXU44" s="138"/>
      <c r="CXV44" s="138"/>
      <c r="CXW44" s="138"/>
      <c r="CXX44" s="138"/>
      <c r="CXY44" s="138"/>
      <c r="CXZ44" s="138"/>
      <c r="CYA44" s="138"/>
      <c r="CYB44" s="138"/>
      <c r="CYC44" s="138"/>
      <c r="CYD44" s="138"/>
      <c r="CYE44" s="138"/>
      <c r="CYF44" s="138"/>
      <c r="CYG44" s="138"/>
      <c r="CYH44" s="138"/>
      <c r="CYI44" s="138"/>
      <c r="CYJ44" s="138"/>
      <c r="CYK44" s="138"/>
      <c r="CYL44" s="138"/>
      <c r="CYM44" s="138"/>
      <c r="CYN44" s="138"/>
      <c r="CYO44" s="138"/>
      <c r="CYP44" s="138"/>
      <c r="CYQ44" s="138"/>
      <c r="CYR44" s="138"/>
      <c r="CYS44" s="138"/>
      <c r="CYT44" s="138"/>
      <c r="CYU44" s="138"/>
      <c r="CYV44" s="138"/>
      <c r="CYW44" s="138"/>
      <c r="CYX44" s="138"/>
      <c r="CYY44" s="138"/>
      <c r="CYZ44" s="138"/>
      <c r="CZA44" s="138"/>
      <c r="CZB44" s="138"/>
      <c r="CZC44" s="138"/>
      <c r="CZD44" s="138"/>
      <c r="CZE44" s="138"/>
      <c r="CZF44" s="138"/>
      <c r="CZG44" s="138"/>
      <c r="CZH44" s="138"/>
      <c r="CZI44" s="138"/>
      <c r="CZJ44" s="138"/>
      <c r="CZK44" s="138"/>
      <c r="CZL44" s="138"/>
      <c r="CZM44" s="138"/>
      <c r="CZN44" s="138"/>
      <c r="CZO44" s="138"/>
      <c r="CZP44" s="138"/>
      <c r="CZQ44" s="138"/>
      <c r="CZR44" s="138"/>
      <c r="CZS44" s="138"/>
      <c r="CZT44" s="138"/>
      <c r="CZU44" s="138"/>
      <c r="CZV44" s="138"/>
      <c r="CZW44" s="138"/>
      <c r="CZX44" s="138"/>
      <c r="CZY44" s="138"/>
      <c r="CZZ44" s="138"/>
      <c r="DAA44" s="138"/>
      <c r="DAB44" s="138"/>
      <c r="DAC44" s="138"/>
      <c r="DAD44" s="138"/>
      <c r="DAE44" s="138"/>
      <c r="DAF44" s="138"/>
      <c r="DAG44" s="138"/>
      <c r="DAH44" s="138"/>
      <c r="DAI44" s="138"/>
      <c r="DAJ44" s="138"/>
      <c r="DAK44" s="138"/>
      <c r="DAL44" s="138"/>
      <c r="DAM44" s="138"/>
      <c r="DAN44" s="138"/>
      <c r="DAO44" s="138"/>
      <c r="DAP44" s="138"/>
      <c r="DAQ44" s="138"/>
      <c r="DAR44" s="138"/>
      <c r="DAS44" s="138"/>
      <c r="DAT44" s="138"/>
      <c r="DAU44" s="138"/>
      <c r="DAV44" s="138"/>
      <c r="DAW44" s="138"/>
      <c r="DAX44" s="138"/>
      <c r="DAY44" s="138"/>
      <c r="DAZ44" s="138"/>
      <c r="DBA44" s="138"/>
      <c r="DBB44" s="138"/>
      <c r="DBC44" s="138"/>
      <c r="DBD44" s="138"/>
      <c r="DBE44" s="138"/>
      <c r="DBF44" s="138"/>
      <c r="DBG44" s="138"/>
      <c r="DBH44" s="138"/>
      <c r="DBI44" s="138"/>
      <c r="DBJ44" s="138"/>
      <c r="DBK44" s="138"/>
      <c r="DBL44" s="138"/>
      <c r="DBM44" s="138"/>
      <c r="DBN44" s="138"/>
      <c r="DBO44" s="138"/>
      <c r="DBP44" s="138"/>
      <c r="DBQ44" s="138"/>
      <c r="DBR44" s="138"/>
      <c r="DBS44" s="138"/>
      <c r="DBT44" s="138"/>
      <c r="DBU44" s="138"/>
      <c r="DBV44" s="138"/>
      <c r="DBW44" s="138"/>
      <c r="DBX44" s="138"/>
      <c r="DBY44" s="138"/>
      <c r="DBZ44" s="138"/>
      <c r="DCA44" s="138"/>
      <c r="DCB44" s="138"/>
      <c r="DCC44" s="138"/>
      <c r="DCD44" s="138"/>
      <c r="DCE44" s="138"/>
      <c r="DCF44" s="138"/>
      <c r="DCG44" s="138"/>
      <c r="DCH44" s="138"/>
      <c r="DCI44" s="138"/>
      <c r="DCJ44" s="138"/>
      <c r="DCK44" s="138"/>
      <c r="DCL44" s="138"/>
      <c r="DCM44" s="138"/>
      <c r="DCN44" s="138"/>
      <c r="DCO44" s="138"/>
      <c r="DCP44" s="138"/>
      <c r="DCQ44" s="138"/>
      <c r="DCR44" s="138"/>
      <c r="DCS44" s="138"/>
      <c r="DCT44" s="138"/>
      <c r="DCU44" s="138"/>
      <c r="DCV44" s="138"/>
      <c r="DCW44" s="138"/>
      <c r="DCX44" s="138"/>
      <c r="DCY44" s="138"/>
      <c r="DCZ44" s="138"/>
      <c r="DDA44" s="138"/>
      <c r="DDB44" s="138"/>
      <c r="DDC44" s="138"/>
      <c r="DDD44" s="138"/>
      <c r="DDE44" s="138"/>
      <c r="DDF44" s="138"/>
      <c r="DDG44" s="138"/>
      <c r="DDH44" s="138"/>
      <c r="DDI44" s="138"/>
      <c r="DDJ44" s="138"/>
      <c r="DDK44" s="138"/>
      <c r="DDL44" s="138"/>
      <c r="DDM44" s="138"/>
      <c r="DDN44" s="138"/>
      <c r="DDO44" s="138"/>
      <c r="DDP44" s="138"/>
      <c r="DDQ44" s="138"/>
      <c r="DDR44" s="138"/>
      <c r="DDS44" s="138"/>
      <c r="DDT44" s="138"/>
      <c r="DDU44" s="138"/>
      <c r="DDV44" s="138"/>
      <c r="DDW44" s="138"/>
      <c r="DDX44" s="138"/>
      <c r="DDY44" s="138"/>
      <c r="DDZ44" s="138"/>
      <c r="DEA44" s="138"/>
      <c r="DEB44" s="138"/>
      <c r="DEC44" s="138"/>
      <c r="DED44" s="138"/>
      <c r="DEE44" s="138"/>
      <c r="DEF44" s="138"/>
      <c r="DEG44" s="138"/>
      <c r="DEH44" s="138"/>
      <c r="DEI44" s="138"/>
      <c r="DEJ44" s="138"/>
      <c r="DEK44" s="138"/>
      <c r="DEL44" s="138"/>
      <c r="DEM44" s="138"/>
      <c r="DEN44" s="138"/>
      <c r="DEO44" s="138"/>
      <c r="DEP44" s="138"/>
      <c r="DEQ44" s="138"/>
      <c r="DER44" s="138"/>
      <c r="DES44" s="138"/>
      <c r="DET44" s="138"/>
      <c r="DEU44" s="138"/>
      <c r="DEV44" s="138"/>
      <c r="DEW44" s="138"/>
      <c r="DEX44" s="138"/>
      <c r="DEY44" s="138"/>
      <c r="DEZ44" s="138"/>
      <c r="DFA44" s="138"/>
      <c r="DFB44" s="138"/>
      <c r="DFC44" s="138"/>
      <c r="DFD44" s="138"/>
      <c r="DFE44" s="138"/>
      <c r="DFF44" s="138"/>
      <c r="DFG44" s="138"/>
      <c r="DFH44" s="138"/>
      <c r="DFI44" s="138"/>
      <c r="DFJ44" s="138"/>
      <c r="DFK44" s="138"/>
      <c r="DFL44" s="138"/>
      <c r="DFM44" s="138"/>
      <c r="DFN44" s="138"/>
      <c r="DFO44" s="138"/>
      <c r="DFP44" s="138"/>
      <c r="DFQ44" s="138"/>
      <c r="DFR44" s="138"/>
      <c r="DFS44" s="138"/>
      <c r="DFT44" s="138"/>
      <c r="DFU44" s="138"/>
      <c r="DFV44" s="138"/>
      <c r="DFW44" s="138"/>
      <c r="DFX44" s="138"/>
      <c r="DFY44" s="138"/>
      <c r="DFZ44" s="138"/>
      <c r="DGA44" s="138"/>
      <c r="DGB44" s="138"/>
      <c r="DGC44" s="138"/>
      <c r="DGD44" s="138"/>
      <c r="DGE44" s="138"/>
      <c r="DGF44" s="138"/>
      <c r="DGG44" s="138"/>
      <c r="DGH44" s="138"/>
      <c r="DGI44" s="138"/>
      <c r="DGJ44" s="138"/>
      <c r="DGK44" s="138"/>
      <c r="DGL44" s="138"/>
      <c r="DGM44" s="138"/>
      <c r="DGN44" s="138"/>
      <c r="DGO44" s="138"/>
      <c r="DGP44" s="138"/>
      <c r="DGQ44" s="138"/>
      <c r="DGR44" s="138"/>
      <c r="DGS44" s="138"/>
      <c r="DGT44" s="138"/>
      <c r="DGU44" s="138"/>
      <c r="DGV44" s="138"/>
      <c r="DGW44" s="138"/>
      <c r="DGX44" s="138"/>
      <c r="DGY44" s="138"/>
      <c r="DGZ44" s="138"/>
      <c r="DHA44" s="138"/>
      <c r="DHB44" s="138"/>
      <c r="DHC44" s="138"/>
      <c r="DHD44" s="138"/>
      <c r="DHE44" s="138"/>
      <c r="DHF44" s="138"/>
      <c r="DHG44" s="138"/>
      <c r="DHH44" s="138"/>
      <c r="DHI44" s="138"/>
      <c r="DHJ44" s="138"/>
      <c r="DHK44" s="138"/>
      <c r="DHL44" s="138"/>
      <c r="DHM44" s="138"/>
      <c r="DHN44" s="138"/>
      <c r="DHO44" s="138"/>
      <c r="DHP44" s="138"/>
      <c r="DHQ44" s="138"/>
      <c r="DHR44" s="138"/>
      <c r="DHS44" s="138"/>
      <c r="DHT44" s="138"/>
      <c r="DHU44" s="138"/>
      <c r="DHV44" s="138"/>
      <c r="DHW44" s="138"/>
      <c r="DHX44" s="138"/>
      <c r="DHY44" s="138"/>
      <c r="DHZ44" s="138"/>
      <c r="DIA44" s="138"/>
      <c r="DIB44" s="138"/>
      <c r="DIC44" s="138"/>
      <c r="DID44" s="138"/>
      <c r="DIE44" s="138"/>
      <c r="DIF44" s="138"/>
      <c r="DIG44" s="138"/>
      <c r="DIH44" s="138"/>
      <c r="DII44" s="138"/>
      <c r="DIJ44" s="138"/>
      <c r="DIK44" s="138"/>
      <c r="DIL44" s="138"/>
      <c r="DIM44" s="138"/>
      <c r="DIN44" s="138"/>
      <c r="DIO44" s="138"/>
      <c r="DIP44" s="138"/>
      <c r="DIQ44" s="138"/>
      <c r="DIR44" s="138"/>
      <c r="DIS44" s="138"/>
      <c r="DIT44" s="138"/>
      <c r="DIU44" s="138"/>
      <c r="DIV44" s="138"/>
      <c r="DIW44" s="138"/>
      <c r="DIX44" s="138"/>
      <c r="DIY44" s="138"/>
      <c r="DIZ44" s="138"/>
      <c r="DJA44" s="138"/>
      <c r="DJB44" s="138"/>
      <c r="DJC44" s="138"/>
      <c r="DJD44" s="138"/>
      <c r="DJE44" s="138"/>
      <c r="DJF44" s="138"/>
      <c r="DJG44" s="138"/>
      <c r="DJH44" s="138"/>
      <c r="DJI44" s="138"/>
      <c r="DJJ44" s="138"/>
      <c r="DJK44" s="138"/>
      <c r="DJL44" s="138"/>
      <c r="DJM44" s="138"/>
      <c r="DJN44" s="138"/>
      <c r="DJO44" s="138"/>
      <c r="DJP44" s="138"/>
      <c r="DJQ44" s="138"/>
      <c r="DJR44" s="138"/>
      <c r="DJS44" s="138"/>
      <c r="DJT44" s="138"/>
      <c r="DJU44" s="138"/>
      <c r="DJV44" s="138"/>
      <c r="DJW44" s="138"/>
      <c r="DJX44" s="138"/>
      <c r="DJY44" s="138"/>
      <c r="DJZ44" s="138"/>
      <c r="DKA44" s="138"/>
      <c r="DKB44" s="138"/>
      <c r="DKC44" s="138"/>
      <c r="DKD44" s="138"/>
      <c r="DKE44" s="138"/>
      <c r="DKF44" s="138"/>
      <c r="DKG44" s="138"/>
      <c r="DKH44" s="138"/>
      <c r="DKI44" s="138"/>
      <c r="DKJ44" s="138"/>
      <c r="DKK44" s="138"/>
      <c r="DKL44" s="138"/>
      <c r="DKM44" s="138"/>
      <c r="DKN44" s="138"/>
      <c r="DKO44" s="138"/>
      <c r="DKP44" s="138"/>
      <c r="DKQ44" s="138"/>
      <c r="DKR44" s="138"/>
      <c r="DKS44" s="138"/>
      <c r="DKT44" s="138"/>
      <c r="DKU44" s="138"/>
      <c r="DKV44" s="138"/>
      <c r="DKW44" s="138"/>
      <c r="DKX44" s="138"/>
      <c r="DKY44" s="138"/>
      <c r="DKZ44" s="138"/>
      <c r="DLA44" s="138"/>
      <c r="DLB44" s="138"/>
      <c r="DLC44" s="138"/>
      <c r="DLD44" s="138"/>
      <c r="DLE44" s="138"/>
      <c r="DLF44" s="138"/>
      <c r="DLG44" s="138"/>
      <c r="DLH44" s="138"/>
      <c r="DLI44" s="138"/>
      <c r="DLJ44" s="138"/>
      <c r="DLK44" s="138"/>
      <c r="DLL44" s="138"/>
      <c r="DLM44" s="138"/>
      <c r="DLN44" s="138"/>
      <c r="DLO44" s="138"/>
      <c r="DLP44" s="138"/>
      <c r="DLQ44" s="138"/>
      <c r="DLR44" s="138"/>
      <c r="DLS44" s="138"/>
      <c r="DLT44" s="138"/>
      <c r="DLU44" s="138"/>
      <c r="DLV44" s="138"/>
      <c r="DLW44" s="138"/>
      <c r="DLX44" s="138"/>
      <c r="DLY44" s="138"/>
      <c r="DLZ44" s="138"/>
      <c r="DMA44" s="138"/>
      <c r="DMB44" s="138"/>
      <c r="DMC44" s="138"/>
      <c r="DMD44" s="138"/>
      <c r="DME44" s="138"/>
      <c r="DMF44" s="138"/>
      <c r="DMG44" s="138"/>
      <c r="DMH44" s="138"/>
      <c r="DMI44" s="138"/>
      <c r="DMJ44" s="138"/>
      <c r="DMK44" s="138"/>
      <c r="DML44" s="138"/>
      <c r="DMM44" s="138"/>
      <c r="DMN44" s="138"/>
      <c r="DMO44" s="138"/>
      <c r="DMP44" s="138"/>
      <c r="DMQ44" s="138"/>
      <c r="DMR44" s="138"/>
      <c r="DMS44" s="138"/>
      <c r="DMT44" s="138"/>
      <c r="DMU44" s="138"/>
      <c r="DMV44" s="138"/>
      <c r="DMW44" s="138"/>
      <c r="DMX44" s="138"/>
      <c r="DMY44" s="138"/>
      <c r="DMZ44" s="138"/>
      <c r="DNA44" s="138"/>
      <c r="DNB44" s="138"/>
      <c r="DNC44" s="138"/>
      <c r="DND44" s="138"/>
      <c r="DNE44" s="138"/>
      <c r="DNF44" s="138"/>
      <c r="DNG44" s="138"/>
      <c r="DNH44" s="138"/>
      <c r="DNI44" s="138"/>
      <c r="DNJ44" s="138"/>
      <c r="DNK44" s="138"/>
      <c r="DNL44" s="138"/>
      <c r="DNM44" s="138"/>
      <c r="DNN44" s="138"/>
      <c r="DNO44" s="138"/>
      <c r="DNP44" s="138"/>
      <c r="DNQ44" s="138"/>
      <c r="DNR44" s="138"/>
      <c r="DNS44" s="138"/>
      <c r="DNT44" s="138"/>
      <c r="DNU44" s="138"/>
      <c r="DNV44" s="138"/>
      <c r="DNW44" s="138"/>
      <c r="DNX44" s="138"/>
      <c r="DNY44" s="138"/>
      <c r="DNZ44" s="138"/>
      <c r="DOA44" s="138"/>
      <c r="DOB44" s="138"/>
      <c r="DOC44" s="138"/>
      <c r="DOD44" s="138"/>
      <c r="DOE44" s="138"/>
      <c r="DOF44" s="138"/>
      <c r="DOG44" s="138"/>
      <c r="DOH44" s="138"/>
      <c r="DOI44" s="138"/>
      <c r="DOJ44" s="138"/>
      <c r="DOK44" s="138"/>
      <c r="DOL44" s="138"/>
      <c r="DOM44" s="138"/>
      <c r="DON44" s="138"/>
      <c r="DOO44" s="138"/>
      <c r="DOP44" s="138"/>
      <c r="DOQ44" s="138"/>
      <c r="DOR44" s="138"/>
      <c r="DOS44" s="138"/>
      <c r="DOT44" s="138"/>
      <c r="DOU44" s="138"/>
      <c r="DOV44" s="138"/>
      <c r="DOW44" s="138"/>
      <c r="DOX44" s="138"/>
      <c r="DOY44" s="138"/>
      <c r="DOZ44" s="138"/>
      <c r="DPA44" s="138"/>
      <c r="DPB44" s="138"/>
      <c r="DPC44" s="138"/>
      <c r="DPD44" s="138"/>
      <c r="DPE44" s="138"/>
      <c r="DPF44" s="138"/>
      <c r="DPG44" s="138"/>
      <c r="DPH44" s="138"/>
      <c r="DPI44" s="138"/>
      <c r="DPJ44" s="138"/>
      <c r="DPK44" s="138"/>
      <c r="DPL44" s="138"/>
      <c r="DPM44" s="138"/>
      <c r="DPN44" s="138"/>
      <c r="DPO44" s="138"/>
      <c r="DPP44" s="138"/>
      <c r="DPQ44" s="138"/>
      <c r="DPR44" s="138"/>
      <c r="DPS44" s="138"/>
      <c r="DPT44" s="138"/>
      <c r="DPU44" s="138"/>
      <c r="DPV44" s="138"/>
      <c r="DPW44" s="138"/>
      <c r="DPX44" s="138"/>
      <c r="DPY44" s="138"/>
      <c r="DPZ44" s="138"/>
      <c r="DQA44" s="138"/>
      <c r="DQB44" s="138"/>
      <c r="DQC44" s="138"/>
      <c r="DQD44" s="138"/>
      <c r="DQE44" s="138"/>
      <c r="DQF44" s="138"/>
      <c r="DQG44" s="138"/>
      <c r="DQH44" s="138"/>
      <c r="DQI44" s="138"/>
      <c r="DQJ44" s="138"/>
      <c r="DQK44" s="138"/>
      <c r="DQL44" s="138"/>
      <c r="DQM44" s="138"/>
      <c r="DQN44" s="138"/>
      <c r="DQO44" s="138"/>
      <c r="DQP44" s="138"/>
      <c r="DQQ44" s="138"/>
      <c r="DQR44" s="138"/>
      <c r="DQS44" s="138"/>
      <c r="DQT44" s="138"/>
      <c r="DQU44" s="138"/>
      <c r="DQV44" s="138"/>
      <c r="DQW44" s="138"/>
      <c r="DQX44" s="138"/>
      <c r="DQY44" s="138"/>
      <c r="DQZ44" s="138"/>
      <c r="DRA44" s="138"/>
      <c r="DRB44" s="138"/>
      <c r="DRC44" s="138"/>
      <c r="DRD44" s="138"/>
      <c r="DRE44" s="138"/>
      <c r="DRF44" s="138"/>
      <c r="DRG44" s="138"/>
      <c r="DRH44" s="138"/>
      <c r="DRI44" s="138"/>
      <c r="DRJ44" s="138"/>
      <c r="DRK44" s="138"/>
      <c r="DRL44" s="138"/>
      <c r="DRM44" s="138"/>
      <c r="DRN44" s="138"/>
      <c r="DRO44" s="138"/>
      <c r="DRP44" s="138"/>
      <c r="DRQ44" s="138"/>
      <c r="DRR44" s="138"/>
    </row>
    <row r="45" spans="2:3190" s="139" customFormat="1" x14ac:dyDescent="0.2">
      <c r="B45" s="79"/>
      <c r="C45" s="130"/>
      <c r="D45" s="79"/>
      <c r="E45" s="79"/>
      <c r="F45" s="80"/>
      <c r="G45" s="81" t="s">
        <v>136</v>
      </c>
      <c r="H45" s="82"/>
      <c r="I45" s="64"/>
      <c r="J45" s="304"/>
      <c r="K45" s="85"/>
      <c r="L45" s="83"/>
      <c r="M45" s="85"/>
      <c r="N45" s="86"/>
      <c r="O45" s="394" t="s">
        <v>291</v>
      </c>
      <c r="P45" s="131">
        <v>5</v>
      </c>
      <c r="Q45" s="70"/>
      <c r="R45" s="87"/>
      <c r="S45" s="132" t="s">
        <v>297</v>
      </c>
      <c r="T45" s="50"/>
      <c r="U45" s="51"/>
      <c r="V45" s="51"/>
      <c r="W45" s="133"/>
      <c r="X45" s="137"/>
      <c r="Y45" s="55"/>
      <c r="Z45" s="77"/>
      <c r="AA45" s="57"/>
      <c r="AB45" s="57"/>
      <c r="AC45" s="57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38"/>
      <c r="IM45" s="138"/>
      <c r="IN45" s="138"/>
      <c r="IO45" s="138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38"/>
      <c r="JA45" s="138"/>
      <c r="JB45" s="138"/>
      <c r="JC45" s="138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38"/>
      <c r="JO45" s="138"/>
      <c r="JP45" s="138"/>
      <c r="JQ45" s="138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38"/>
      <c r="KC45" s="138"/>
      <c r="KD45" s="138"/>
      <c r="KE45" s="138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38"/>
      <c r="KQ45" s="138"/>
      <c r="KR45" s="138"/>
      <c r="KS45" s="138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38"/>
      <c r="LE45" s="138"/>
      <c r="LF45" s="138"/>
      <c r="LG45" s="138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38"/>
      <c r="LS45" s="138"/>
      <c r="LT45" s="138"/>
      <c r="LU45" s="138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38"/>
      <c r="MG45" s="138"/>
      <c r="MH45" s="138"/>
      <c r="MI45" s="138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38"/>
      <c r="MU45" s="138"/>
      <c r="MV45" s="138"/>
      <c r="MW45" s="138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38"/>
      <c r="NI45" s="138"/>
      <c r="NJ45" s="138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8"/>
      <c r="NY45" s="138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38"/>
      <c r="OK45" s="138"/>
      <c r="OL45" s="138"/>
      <c r="OM45" s="138"/>
      <c r="ON45" s="138"/>
      <c r="OO45" s="138"/>
      <c r="OP45" s="138"/>
      <c r="OQ45" s="138"/>
      <c r="OR45" s="138"/>
      <c r="OS45" s="138"/>
      <c r="OT45" s="138"/>
      <c r="OU45" s="138"/>
      <c r="OV45" s="138"/>
      <c r="OW45" s="138"/>
      <c r="OX45" s="138"/>
      <c r="OY45" s="138"/>
      <c r="OZ45" s="138"/>
      <c r="PA45" s="138"/>
      <c r="PB45" s="138"/>
      <c r="PC45" s="138"/>
      <c r="PD45" s="138"/>
      <c r="PE45" s="138"/>
      <c r="PF45" s="138"/>
      <c r="PG45" s="138"/>
      <c r="PH45" s="138"/>
      <c r="PI45" s="138"/>
      <c r="PJ45" s="138"/>
      <c r="PK45" s="138"/>
      <c r="PL45" s="138"/>
      <c r="PM45" s="138"/>
      <c r="PN45" s="138"/>
      <c r="PO45" s="138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38"/>
      <c r="QA45" s="138"/>
      <c r="QB45" s="138"/>
      <c r="QC45" s="138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38"/>
      <c r="QO45" s="138"/>
      <c r="QP45" s="138"/>
      <c r="QQ45" s="138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38"/>
      <c r="RC45" s="138"/>
      <c r="RD45" s="138"/>
      <c r="RE45" s="138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38"/>
      <c r="RQ45" s="138"/>
      <c r="RR45" s="138"/>
      <c r="RS45" s="138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38"/>
      <c r="SE45" s="138"/>
      <c r="SF45" s="138"/>
      <c r="SG45" s="138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38"/>
      <c r="SS45" s="138"/>
      <c r="ST45" s="138"/>
      <c r="SU45" s="138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38"/>
      <c r="TG45" s="138"/>
      <c r="TH45" s="138"/>
      <c r="TI45" s="138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38"/>
      <c r="TU45" s="138"/>
      <c r="TV45" s="138"/>
      <c r="TW45" s="138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38"/>
      <c r="UI45" s="138"/>
      <c r="UJ45" s="138"/>
      <c r="UK45" s="138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38"/>
      <c r="UW45" s="138"/>
      <c r="UX45" s="138"/>
      <c r="UY45" s="138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  <c r="VJ45" s="138"/>
      <c r="VK45" s="138"/>
      <c r="VL45" s="138"/>
      <c r="VM45" s="138"/>
      <c r="VN45" s="138"/>
      <c r="VO45" s="138"/>
      <c r="VP45" s="138"/>
      <c r="VQ45" s="138"/>
      <c r="VR45" s="138"/>
      <c r="VS45" s="138"/>
      <c r="VT45" s="138"/>
      <c r="VU45" s="138"/>
      <c r="VV45" s="138"/>
      <c r="VW45" s="138"/>
      <c r="VX45" s="138"/>
      <c r="VY45" s="138"/>
      <c r="VZ45" s="138"/>
      <c r="WA45" s="138"/>
      <c r="WB45" s="138"/>
      <c r="WC45" s="138"/>
      <c r="WD45" s="138"/>
      <c r="WE45" s="138"/>
      <c r="WF45" s="138"/>
      <c r="WG45" s="138"/>
      <c r="WH45" s="138"/>
      <c r="WI45" s="138"/>
      <c r="WJ45" s="138"/>
      <c r="WK45" s="138"/>
      <c r="WL45" s="138"/>
      <c r="WM45" s="138"/>
      <c r="WN45" s="138"/>
      <c r="WO45" s="138"/>
      <c r="WP45" s="138"/>
      <c r="WQ45" s="138"/>
      <c r="WR45" s="138"/>
      <c r="WS45" s="138"/>
      <c r="WT45" s="138"/>
      <c r="WU45" s="138"/>
      <c r="WV45" s="138"/>
      <c r="WW45" s="138"/>
      <c r="WX45" s="138"/>
      <c r="WY45" s="138"/>
      <c r="WZ45" s="138"/>
      <c r="XA45" s="138"/>
      <c r="XB45" s="138"/>
      <c r="XC45" s="138"/>
      <c r="XD45" s="138"/>
      <c r="XE45" s="138"/>
      <c r="XF45" s="138"/>
      <c r="XG45" s="138"/>
      <c r="XH45" s="138"/>
      <c r="XI45" s="138"/>
      <c r="XJ45" s="138"/>
      <c r="XK45" s="138"/>
      <c r="XL45" s="138"/>
      <c r="XM45" s="138"/>
      <c r="XN45" s="138"/>
      <c r="XO45" s="138"/>
      <c r="XP45" s="138"/>
      <c r="XQ45" s="138"/>
      <c r="XR45" s="138"/>
      <c r="XS45" s="138"/>
      <c r="XT45" s="138"/>
      <c r="XU45" s="138"/>
      <c r="XV45" s="138"/>
      <c r="XW45" s="138"/>
      <c r="XX45" s="138"/>
      <c r="XY45" s="138"/>
      <c r="XZ45" s="138"/>
      <c r="YA45" s="138"/>
      <c r="YB45" s="138"/>
      <c r="YC45" s="138"/>
      <c r="YD45" s="138"/>
      <c r="YE45" s="138"/>
      <c r="YF45" s="138"/>
      <c r="YG45" s="138"/>
      <c r="YH45" s="138"/>
      <c r="YI45" s="138"/>
      <c r="YJ45" s="138"/>
      <c r="YK45" s="138"/>
      <c r="YL45" s="138"/>
      <c r="YM45" s="138"/>
      <c r="YN45" s="138"/>
      <c r="YO45" s="138"/>
      <c r="YP45" s="138"/>
      <c r="YQ45" s="138"/>
      <c r="YR45" s="138"/>
      <c r="YS45" s="138"/>
      <c r="YT45" s="138"/>
      <c r="YU45" s="138"/>
      <c r="YV45" s="138"/>
      <c r="YW45" s="138"/>
      <c r="YX45" s="138"/>
      <c r="YY45" s="138"/>
      <c r="YZ45" s="138"/>
      <c r="ZA45" s="138"/>
      <c r="ZB45" s="138"/>
      <c r="ZC45" s="138"/>
      <c r="ZD45" s="138"/>
      <c r="ZE45" s="138"/>
      <c r="ZF45" s="138"/>
      <c r="ZG45" s="138"/>
      <c r="ZH45" s="138"/>
      <c r="ZI45" s="138"/>
      <c r="ZJ45" s="138"/>
      <c r="ZK45" s="138"/>
      <c r="ZL45" s="138"/>
      <c r="ZM45" s="138"/>
      <c r="ZN45" s="138"/>
      <c r="ZO45" s="138"/>
      <c r="ZP45" s="138"/>
      <c r="ZQ45" s="138"/>
      <c r="ZR45" s="138"/>
      <c r="ZS45" s="138"/>
      <c r="ZT45" s="138"/>
      <c r="ZU45" s="138"/>
      <c r="ZV45" s="138"/>
      <c r="ZW45" s="138"/>
      <c r="ZX45" s="138"/>
      <c r="ZY45" s="138"/>
      <c r="ZZ45" s="138"/>
      <c r="AAA45" s="138"/>
      <c r="AAB45" s="138"/>
      <c r="AAC45" s="138"/>
      <c r="AAD45" s="138"/>
      <c r="AAE45" s="138"/>
      <c r="AAF45" s="138"/>
      <c r="AAG45" s="138"/>
      <c r="AAH45" s="138"/>
      <c r="AAI45" s="138"/>
      <c r="AAJ45" s="138"/>
      <c r="AAK45" s="138"/>
      <c r="AAL45" s="138"/>
      <c r="AAM45" s="138"/>
      <c r="AAN45" s="138"/>
      <c r="AAO45" s="138"/>
      <c r="AAP45" s="138"/>
      <c r="AAQ45" s="138"/>
      <c r="AAR45" s="138"/>
      <c r="AAS45" s="138"/>
      <c r="AAT45" s="138"/>
      <c r="AAU45" s="138"/>
      <c r="AAV45" s="138"/>
      <c r="AAW45" s="138"/>
      <c r="AAX45" s="138"/>
      <c r="AAY45" s="138"/>
      <c r="AAZ45" s="138"/>
      <c r="ABA45" s="138"/>
      <c r="ABB45" s="138"/>
      <c r="ABC45" s="138"/>
      <c r="ABD45" s="138"/>
      <c r="ABE45" s="138"/>
      <c r="ABF45" s="138"/>
      <c r="ABG45" s="138"/>
      <c r="ABH45" s="138"/>
      <c r="ABI45" s="138"/>
      <c r="ABJ45" s="138"/>
      <c r="ABK45" s="138"/>
      <c r="ABL45" s="138"/>
      <c r="ABM45" s="138"/>
      <c r="ABN45" s="138"/>
      <c r="ABO45" s="138"/>
      <c r="ABP45" s="138"/>
      <c r="ABQ45" s="138"/>
      <c r="ABR45" s="138"/>
      <c r="ABS45" s="138"/>
      <c r="ABT45" s="138"/>
      <c r="ABU45" s="138"/>
      <c r="ABV45" s="138"/>
      <c r="ABW45" s="138"/>
      <c r="ABX45" s="138"/>
      <c r="ABY45" s="138"/>
      <c r="ABZ45" s="138"/>
      <c r="ACA45" s="138"/>
      <c r="ACB45" s="138"/>
      <c r="ACC45" s="138"/>
      <c r="ACD45" s="138"/>
      <c r="ACE45" s="138"/>
      <c r="ACF45" s="138"/>
      <c r="ACG45" s="138"/>
      <c r="ACH45" s="138"/>
      <c r="ACI45" s="138"/>
      <c r="ACJ45" s="138"/>
      <c r="ACK45" s="138"/>
      <c r="ACL45" s="138"/>
      <c r="ACM45" s="138"/>
      <c r="ACN45" s="138"/>
      <c r="ACO45" s="138"/>
      <c r="ACP45" s="138"/>
      <c r="ACQ45" s="138"/>
      <c r="ACR45" s="138"/>
      <c r="ACS45" s="138"/>
      <c r="ACT45" s="138"/>
      <c r="ACU45" s="138"/>
      <c r="ACV45" s="138"/>
      <c r="ACW45" s="138"/>
      <c r="ACX45" s="138"/>
      <c r="ACY45" s="138"/>
      <c r="ACZ45" s="138"/>
      <c r="ADA45" s="138"/>
      <c r="ADB45" s="138"/>
      <c r="ADC45" s="138"/>
      <c r="ADD45" s="138"/>
      <c r="ADE45" s="138"/>
      <c r="ADF45" s="138"/>
      <c r="ADG45" s="138"/>
      <c r="ADH45" s="138"/>
      <c r="ADI45" s="138"/>
      <c r="ADJ45" s="138"/>
      <c r="ADK45" s="138"/>
      <c r="ADL45" s="138"/>
      <c r="ADM45" s="138"/>
      <c r="ADN45" s="138"/>
      <c r="ADO45" s="138"/>
      <c r="ADP45" s="138"/>
      <c r="ADQ45" s="138"/>
      <c r="ADR45" s="138"/>
      <c r="ADS45" s="138"/>
      <c r="ADT45" s="138"/>
      <c r="ADU45" s="138"/>
      <c r="ADV45" s="138"/>
      <c r="ADW45" s="138"/>
      <c r="ADX45" s="138"/>
      <c r="ADY45" s="138"/>
      <c r="ADZ45" s="138"/>
      <c r="AEA45" s="138"/>
      <c r="AEB45" s="138"/>
      <c r="AEC45" s="138"/>
      <c r="AED45" s="138"/>
      <c r="AEE45" s="138"/>
      <c r="AEF45" s="138"/>
      <c r="AEG45" s="138"/>
      <c r="AEH45" s="138"/>
      <c r="AEI45" s="138"/>
      <c r="AEJ45" s="138"/>
      <c r="AEK45" s="138"/>
      <c r="AEL45" s="138"/>
      <c r="AEM45" s="138"/>
      <c r="AEN45" s="138"/>
      <c r="AEO45" s="138"/>
      <c r="AEP45" s="138"/>
      <c r="AEQ45" s="138"/>
      <c r="AER45" s="138"/>
      <c r="AES45" s="138"/>
      <c r="AET45" s="138"/>
      <c r="AEU45" s="138"/>
      <c r="AEV45" s="138"/>
      <c r="AEW45" s="138"/>
      <c r="AEX45" s="138"/>
      <c r="AEY45" s="138"/>
      <c r="AEZ45" s="138"/>
      <c r="AFA45" s="138"/>
      <c r="AFB45" s="138"/>
      <c r="AFC45" s="138"/>
      <c r="AFD45" s="138"/>
      <c r="AFE45" s="138"/>
      <c r="AFF45" s="138"/>
      <c r="AFG45" s="138"/>
      <c r="AFH45" s="138"/>
      <c r="AFI45" s="138"/>
      <c r="AFJ45" s="138"/>
      <c r="AFK45" s="138"/>
      <c r="AFL45" s="138"/>
      <c r="AFM45" s="138"/>
      <c r="AFN45" s="138"/>
      <c r="AFO45" s="138"/>
      <c r="AFP45" s="138"/>
      <c r="AFQ45" s="138"/>
      <c r="AFR45" s="138"/>
      <c r="AFS45" s="138"/>
      <c r="AFT45" s="138"/>
      <c r="AFU45" s="138"/>
      <c r="AFV45" s="138"/>
      <c r="AFW45" s="138"/>
      <c r="AFX45" s="138"/>
      <c r="AFY45" s="138"/>
      <c r="AFZ45" s="138"/>
      <c r="AGA45" s="138"/>
      <c r="AGB45" s="138"/>
      <c r="AGC45" s="138"/>
      <c r="AGD45" s="138"/>
      <c r="AGE45" s="138"/>
      <c r="AGF45" s="138"/>
      <c r="AGG45" s="138"/>
      <c r="AGH45" s="138"/>
      <c r="AGI45" s="138"/>
      <c r="AGJ45" s="138"/>
      <c r="AGK45" s="138"/>
      <c r="AGL45" s="138"/>
      <c r="AGM45" s="138"/>
      <c r="AGN45" s="138"/>
      <c r="AGO45" s="138"/>
      <c r="AGP45" s="138"/>
      <c r="AGQ45" s="138"/>
      <c r="AGR45" s="138"/>
      <c r="AGS45" s="138"/>
      <c r="AGT45" s="138"/>
      <c r="AGU45" s="138"/>
      <c r="AGV45" s="138"/>
      <c r="AGW45" s="138"/>
      <c r="AGX45" s="138"/>
      <c r="AGY45" s="138"/>
      <c r="AGZ45" s="138"/>
      <c r="AHA45" s="138"/>
      <c r="AHB45" s="138"/>
      <c r="AHC45" s="138"/>
      <c r="AHD45" s="138"/>
      <c r="AHE45" s="138"/>
      <c r="AHF45" s="138"/>
      <c r="AHG45" s="138"/>
      <c r="AHH45" s="138"/>
      <c r="AHI45" s="138"/>
      <c r="AHJ45" s="138"/>
      <c r="AHK45" s="138"/>
      <c r="AHL45" s="138"/>
      <c r="AHM45" s="138"/>
      <c r="AHN45" s="138"/>
      <c r="AHO45" s="138"/>
      <c r="AHP45" s="138"/>
      <c r="AHQ45" s="138"/>
      <c r="AHR45" s="138"/>
      <c r="AHS45" s="138"/>
      <c r="AHT45" s="138"/>
      <c r="AHU45" s="138"/>
      <c r="AHV45" s="138"/>
      <c r="AHW45" s="138"/>
      <c r="AHX45" s="138"/>
      <c r="AHY45" s="138"/>
      <c r="AHZ45" s="138"/>
      <c r="AIA45" s="138"/>
      <c r="AIB45" s="138"/>
      <c r="AIC45" s="138"/>
      <c r="AID45" s="138"/>
      <c r="AIE45" s="138"/>
      <c r="AIF45" s="138"/>
      <c r="AIG45" s="138"/>
      <c r="AIH45" s="138"/>
      <c r="AII45" s="138"/>
      <c r="AIJ45" s="138"/>
      <c r="AIK45" s="138"/>
      <c r="AIL45" s="138"/>
      <c r="AIM45" s="138"/>
      <c r="AIN45" s="138"/>
      <c r="AIO45" s="138"/>
      <c r="AIP45" s="138"/>
      <c r="AIQ45" s="138"/>
      <c r="AIR45" s="138"/>
      <c r="AIS45" s="138"/>
      <c r="AIT45" s="138"/>
      <c r="AIU45" s="138"/>
      <c r="AIV45" s="138"/>
      <c r="AIW45" s="138"/>
      <c r="AIX45" s="138"/>
      <c r="AIY45" s="138"/>
      <c r="AIZ45" s="138"/>
      <c r="AJA45" s="138"/>
      <c r="AJB45" s="138"/>
      <c r="AJC45" s="138"/>
      <c r="AJD45" s="138"/>
      <c r="AJE45" s="138"/>
      <c r="AJF45" s="138"/>
      <c r="AJG45" s="138"/>
      <c r="AJH45" s="138"/>
      <c r="AJI45" s="138"/>
      <c r="AJJ45" s="138"/>
      <c r="AJK45" s="138"/>
      <c r="AJL45" s="138"/>
      <c r="AJM45" s="138"/>
      <c r="AJN45" s="138"/>
      <c r="AJO45" s="138"/>
      <c r="AJP45" s="138"/>
      <c r="AJQ45" s="138"/>
      <c r="AJR45" s="138"/>
      <c r="AJS45" s="138"/>
      <c r="AJT45" s="138"/>
      <c r="AJU45" s="138"/>
      <c r="AJV45" s="138"/>
      <c r="AJW45" s="138"/>
      <c r="AJX45" s="138"/>
      <c r="AJY45" s="138"/>
      <c r="AJZ45" s="138"/>
      <c r="AKA45" s="138"/>
      <c r="AKB45" s="138"/>
      <c r="AKC45" s="138"/>
      <c r="AKD45" s="138"/>
      <c r="AKE45" s="138"/>
      <c r="AKF45" s="138"/>
      <c r="AKG45" s="138"/>
      <c r="AKH45" s="138"/>
      <c r="AKI45" s="138"/>
      <c r="AKJ45" s="138"/>
      <c r="AKK45" s="138"/>
      <c r="AKL45" s="138"/>
      <c r="AKM45" s="138"/>
      <c r="AKN45" s="138"/>
      <c r="AKO45" s="138"/>
      <c r="AKP45" s="138"/>
      <c r="AKQ45" s="138"/>
      <c r="AKR45" s="138"/>
      <c r="AKS45" s="138"/>
      <c r="AKT45" s="138"/>
      <c r="AKU45" s="138"/>
      <c r="AKV45" s="138"/>
      <c r="AKW45" s="138"/>
      <c r="AKX45" s="138"/>
      <c r="AKY45" s="138"/>
      <c r="AKZ45" s="138"/>
      <c r="ALA45" s="138"/>
      <c r="ALB45" s="138"/>
      <c r="ALC45" s="138"/>
      <c r="ALD45" s="138"/>
      <c r="ALE45" s="138"/>
      <c r="ALF45" s="138"/>
      <c r="ALG45" s="138"/>
      <c r="ALH45" s="138"/>
      <c r="ALI45" s="138"/>
      <c r="ALJ45" s="138"/>
      <c r="ALK45" s="138"/>
      <c r="ALL45" s="138"/>
      <c r="ALM45" s="138"/>
      <c r="ALN45" s="138"/>
      <c r="ALO45" s="138"/>
      <c r="ALP45" s="138"/>
      <c r="ALQ45" s="138"/>
      <c r="ALR45" s="138"/>
      <c r="ALS45" s="138"/>
      <c r="ALT45" s="138"/>
      <c r="ALU45" s="138"/>
      <c r="ALV45" s="138"/>
      <c r="ALW45" s="138"/>
      <c r="ALX45" s="138"/>
      <c r="ALY45" s="138"/>
      <c r="ALZ45" s="138"/>
      <c r="AMA45" s="138"/>
      <c r="AMB45" s="138"/>
      <c r="AMC45" s="138"/>
      <c r="AMD45" s="138"/>
      <c r="AME45" s="138"/>
      <c r="AMF45" s="138"/>
      <c r="AMG45" s="138"/>
      <c r="AMH45" s="138"/>
      <c r="AMI45" s="138"/>
      <c r="AMJ45" s="138"/>
      <c r="AMK45" s="138"/>
      <c r="AML45" s="138"/>
      <c r="AMM45" s="138"/>
      <c r="AMN45" s="138"/>
      <c r="AMO45" s="138"/>
      <c r="AMP45" s="138"/>
      <c r="AMQ45" s="138"/>
      <c r="AMR45" s="138"/>
      <c r="AMS45" s="138"/>
      <c r="AMT45" s="138"/>
      <c r="AMU45" s="138"/>
      <c r="AMV45" s="138"/>
      <c r="AMW45" s="138"/>
      <c r="AMX45" s="138"/>
      <c r="AMY45" s="138"/>
      <c r="AMZ45" s="138"/>
      <c r="ANA45" s="138"/>
      <c r="ANB45" s="138"/>
      <c r="ANC45" s="138"/>
      <c r="AND45" s="138"/>
      <c r="ANE45" s="138"/>
      <c r="ANF45" s="138"/>
      <c r="ANG45" s="138"/>
      <c r="ANH45" s="138"/>
      <c r="ANI45" s="138"/>
      <c r="ANJ45" s="138"/>
      <c r="ANK45" s="138"/>
      <c r="ANL45" s="138"/>
      <c r="ANM45" s="138"/>
      <c r="ANN45" s="138"/>
      <c r="ANO45" s="138"/>
      <c r="ANP45" s="138"/>
      <c r="ANQ45" s="138"/>
      <c r="ANR45" s="138"/>
      <c r="ANS45" s="138"/>
      <c r="ANT45" s="138"/>
      <c r="ANU45" s="138"/>
      <c r="ANV45" s="138"/>
      <c r="ANW45" s="138"/>
      <c r="ANX45" s="138"/>
      <c r="ANY45" s="138"/>
      <c r="ANZ45" s="138"/>
      <c r="AOA45" s="138"/>
      <c r="AOB45" s="138"/>
      <c r="AOC45" s="138"/>
      <c r="AOD45" s="138"/>
      <c r="AOE45" s="138"/>
      <c r="AOF45" s="138"/>
      <c r="AOG45" s="138"/>
      <c r="AOH45" s="138"/>
      <c r="AOI45" s="138"/>
      <c r="AOJ45" s="138"/>
      <c r="AOK45" s="138"/>
      <c r="AOL45" s="138"/>
      <c r="AOM45" s="138"/>
      <c r="AON45" s="138"/>
      <c r="AOO45" s="138"/>
      <c r="AOP45" s="138"/>
      <c r="AOQ45" s="138"/>
      <c r="AOR45" s="138"/>
      <c r="AOS45" s="138"/>
      <c r="AOT45" s="138"/>
      <c r="AOU45" s="138"/>
      <c r="AOV45" s="138"/>
      <c r="AOW45" s="138"/>
      <c r="AOX45" s="138"/>
      <c r="AOY45" s="138"/>
      <c r="AOZ45" s="138"/>
      <c r="APA45" s="138"/>
      <c r="APB45" s="138"/>
      <c r="APC45" s="138"/>
      <c r="APD45" s="138"/>
      <c r="APE45" s="138"/>
      <c r="APF45" s="138"/>
      <c r="APG45" s="138"/>
      <c r="APH45" s="138"/>
      <c r="API45" s="138"/>
      <c r="APJ45" s="138"/>
      <c r="APK45" s="138"/>
      <c r="APL45" s="138"/>
      <c r="APM45" s="138"/>
      <c r="APN45" s="138"/>
      <c r="APO45" s="138"/>
      <c r="APP45" s="138"/>
      <c r="APQ45" s="138"/>
      <c r="APR45" s="138"/>
      <c r="APS45" s="138"/>
      <c r="APT45" s="138"/>
      <c r="APU45" s="138"/>
      <c r="APV45" s="138"/>
      <c r="APW45" s="138"/>
      <c r="APX45" s="138"/>
      <c r="APY45" s="138"/>
      <c r="APZ45" s="138"/>
      <c r="AQA45" s="138"/>
      <c r="AQB45" s="138"/>
      <c r="AQC45" s="138"/>
      <c r="AQD45" s="138"/>
      <c r="AQE45" s="138"/>
      <c r="AQF45" s="138"/>
      <c r="AQG45" s="138"/>
      <c r="AQH45" s="138"/>
      <c r="AQI45" s="138"/>
      <c r="AQJ45" s="138"/>
      <c r="AQK45" s="138"/>
      <c r="AQL45" s="138"/>
      <c r="AQM45" s="138"/>
      <c r="AQN45" s="138"/>
      <c r="AQO45" s="138"/>
      <c r="AQP45" s="138"/>
      <c r="AQQ45" s="138"/>
      <c r="AQR45" s="138"/>
      <c r="AQS45" s="138"/>
      <c r="AQT45" s="138"/>
      <c r="AQU45" s="138"/>
      <c r="AQV45" s="138"/>
      <c r="AQW45" s="138"/>
      <c r="AQX45" s="138"/>
      <c r="AQY45" s="138"/>
      <c r="AQZ45" s="138"/>
      <c r="ARA45" s="138"/>
      <c r="ARB45" s="138"/>
      <c r="ARC45" s="138"/>
      <c r="ARD45" s="138"/>
      <c r="ARE45" s="138"/>
      <c r="ARF45" s="138"/>
      <c r="ARG45" s="138"/>
      <c r="ARH45" s="138"/>
      <c r="ARI45" s="138"/>
      <c r="ARJ45" s="138"/>
      <c r="ARK45" s="138"/>
      <c r="ARL45" s="138"/>
      <c r="ARM45" s="138"/>
      <c r="ARN45" s="138"/>
      <c r="ARO45" s="138"/>
      <c r="ARP45" s="138"/>
      <c r="ARQ45" s="138"/>
      <c r="ARR45" s="138"/>
      <c r="ARS45" s="138"/>
      <c r="ART45" s="138"/>
      <c r="ARU45" s="138"/>
      <c r="ARV45" s="138"/>
      <c r="ARW45" s="138"/>
      <c r="ARX45" s="138"/>
      <c r="ARY45" s="138"/>
      <c r="ARZ45" s="138"/>
      <c r="ASA45" s="138"/>
      <c r="ASB45" s="138"/>
      <c r="ASC45" s="138"/>
      <c r="ASD45" s="138"/>
      <c r="ASE45" s="138"/>
      <c r="ASF45" s="138"/>
      <c r="ASG45" s="138"/>
      <c r="ASH45" s="138"/>
      <c r="ASI45" s="138"/>
      <c r="ASJ45" s="138"/>
      <c r="ASK45" s="138"/>
      <c r="ASL45" s="138"/>
      <c r="ASM45" s="138"/>
      <c r="ASN45" s="138"/>
      <c r="ASO45" s="138"/>
      <c r="ASP45" s="138"/>
      <c r="ASQ45" s="138"/>
      <c r="ASR45" s="138"/>
      <c r="ASS45" s="138"/>
      <c r="AST45" s="138"/>
      <c r="ASU45" s="138"/>
      <c r="ASV45" s="138"/>
      <c r="ASW45" s="138"/>
      <c r="ASX45" s="138"/>
      <c r="ASY45" s="138"/>
      <c r="ASZ45" s="138"/>
      <c r="ATA45" s="138"/>
      <c r="ATB45" s="138"/>
      <c r="ATC45" s="138"/>
      <c r="ATD45" s="138"/>
      <c r="ATE45" s="138"/>
      <c r="ATF45" s="138"/>
      <c r="ATG45" s="138"/>
      <c r="ATH45" s="138"/>
      <c r="ATI45" s="138"/>
      <c r="ATJ45" s="138"/>
      <c r="ATK45" s="138"/>
      <c r="ATL45" s="138"/>
      <c r="ATM45" s="138"/>
      <c r="ATN45" s="138"/>
      <c r="ATO45" s="138"/>
      <c r="ATP45" s="138"/>
      <c r="ATQ45" s="138"/>
      <c r="ATR45" s="138"/>
      <c r="ATS45" s="138"/>
      <c r="ATT45" s="138"/>
      <c r="ATU45" s="138"/>
      <c r="ATV45" s="138"/>
      <c r="ATW45" s="138"/>
      <c r="ATX45" s="138"/>
      <c r="ATY45" s="138"/>
      <c r="ATZ45" s="138"/>
      <c r="AUA45" s="138"/>
      <c r="AUB45" s="138"/>
      <c r="AUC45" s="138"/>
      <c r="AUD45" s="138"/>
      <c r="AUE45" s="138"/>
      <c r="AUF45" s="138"/>
      <c r="AUG45" s="138"/>
      <c r="AUH45" s="138"/>
      <c r="AUI45" s="138"/>
      <c r="AUJ45" s="138"/>
      <c r="AUK45" s="138"/>
      <c r="AUL45" s="138"/>
      <c r="AUM45" s="138"/>
      <c r="AUN45" s="138"/>
      <c r="AUO45" s="138"/>
      <c r="AUP45" s="138"/>
      <c r="AUQ45" s="138"/>
      <c r="AUR45" s="138"/>
      <c r="AUS45" s="138"/>
      <c r="AUT45" s="138"/>
      <c r="AUU45" s="138"/>
      <c r="AUV45" s="138"/>
      <c r="AUW45" s="138"/>
      <c r="AUX45" s="138"/>
      <c r="AUY45" s="138"/>
      <c r="AUZ45" s="138"/>
      <c r="AVA45" s="138"/>
      <c r="AVB45" s="138"/>
      <c r="AVC45" s="138"/>
      <c r="AVD45" s="138"/>
      <c r="AVE45" s="138"/>
      <c r="AVF45" s="138"/>
      <c r="AVG45" s="138"/>
      <c r="AVH45" s="138"/>
      <c r="AVI45" s="138"/>
      <c r="AVJ45" s="138"/>
      <c r="AVK45" s="138"/>
      <c r="AVL45" s="138"/>
      <c r="AVM45" s="138"/>
      <c r="AVN45" s="138"/>
      <c r="AVO45" s="138"/>
      <c r="AVP45" s="138"/>
      <c r="AVQ45" s="138"/>
      <c r="AVR45" s="138"/>
      <c r="AVS45" s="138"/>
      <c r="AVT45" s="138"/>
      <c r="AVU45" s="138"/>
      <c r="AVV45" s="138"/>
      <c r="AVW45" s="138"/>
      <c r="AVX45" s="138"/>
      <c r="AVY45" s="138"/>
      <c r="AVZ45" s="138"/>
      <c r="AWA45" s="138"/>
      <c r="AWB45" s="138"/>
      <c r="AWC45" s="138"/>
      <c r="AWD45" s="138"/>
      <c r="AWE45" s="138"/>
      <c r="AWF45" s="138"/>
      <c r="AWG45" s="138"/>
      <c r="AWH45" s="138"/>
      <c r="AWI45" s="138"/>
      <c r="AWJ45" s="138"/>
      <c r="AWK45" s="138"/>
      <c r="AWL45" s="138"/>
      <c r="AWM45" s="138"/>
      <c r="AWN45" s="138"/>
      <c r="AWO45" s="138"/>
      <c r="AWP45" s="138"/>
      <c r="AWQ45" s="138"/>
      <c r="AWR45" s="138"/>
      <c r="AWS45" s="138"/>
      <c r="AWT45" s="138"/>
      <c r="AWU45" s="138"/>
      <c r="AWV45" s="138"/>
      <c r="AWW45" s="138"/>
      <c r="AWX45" s="138"/>
      <c r="AWY45" s="138"/>
      <c r="AWZ45" s="138"/>
      <c r="AXA45" s="138"/>
      <c r="AXB45" s="138"/>
      <c r="AXC45" s="138"/>
      <c r="AXD45" s="138"/>
      <c r="AXE45" s="138"/>
      <c r="AXF45" s="138"/>
      <c r="AXG45" s="138"/>
      <c r="AXH45" s="138"/>
      <c r="AXI45" s="138"/>
      <c r="AXJ45" s="138"/>
      <c r="AXK45" s="138"/>
      <c r="AXL45" s="138"/>
      <c r="AXM45" s="138"/>
      <c r="AXN45" s="138"/>
      <c r="AXO45" s="138"/>
      <c r="AXP45" s="138"/>
      <c r="AXQ45" s="138"/>
      <c r="AXR45" s="138"/>
      <c r="AXS45" s="138"/>
      <c r="AXT45" s="138"/>
      <c r="AXU45" s="138"/>
      <c r="AXV45" s="138"/>
      <c r="AXW45" s="138"/>
      <c r="AXX45" s="138"/>
      <c r="AXY45" s="138"/>
      <c r="AXZ45" s="138"/>
      <c r="AYA45" s="138"/>
      <c r="AYB45" s="138"/>
      <c r="AYC45" s="138"/>
      <c r="AYD45" s="138"/>
      <c r="AYE45" s="138"/>
      <c r="AYF45" s="138"/>
      <c r="AYG45" s="138"/>
      <c r="AYH45" s="138"/>
      <c r="AYI45" s="138"/>
      <c r="AYJ45" s="138"/>
      <c r="AYK45" s="138"/>
      <c r="AYL45" s="138"/>
      <c r="AYM45" s="138"/>
      <c r="AYN45" s="138"/>
      <c r="AYO45" s="138"/>
      <c r="AYP45" s="138"/>
      <c r="AYQ45" s="138"/>
      <c r="AYR45" s="138"/>
      <c r="AYS45" s="138"/>
      <c r="AYT45" s="138"/>
      <c r="AYU45" s="138"/>
      <c r="AYV45" s="138"/>
      <c r="AYW45" s="138"/>
      <c r="AYX45" s="138"/>
      <c r="AYY45" s="138"/>
      <c r="AYZ45" s="138"/>
      <c r="AZA45" s="138"/>
      <c r="AZB45" s="138"/>
      <c r="AZC45" s="138"/>
      <c r="AZD45" s="138"/>
      <c r="AZE45" s="138"/>
      <c r="AZF45" s="138"/>
      <c r="AZG45" s="138"/>
      <c r="AZH45" s="138"/>
      <c r="AZI45" s="138"/>
      <c r="AZJ45" s="138"/>
      <c r="AZK45" s="138"/>
      <c r="AZL45" s="138"/>
      <c r="AZM45" s="138"/>
      <c r="AZN45" s="138"/>
      <c r="AZO45" s="138"/>
      <c r="AZP45" s="138"/>
      <c r="AZQ45" s="138"/>
      <c r="AZR45" s="138"/>
      <c r="AZS45" s="138"/>
      <c r="AZT45" s="138"/>
      <c r="AZU45" s="138"/>
      <c r="AZV45" s="138"/>
      <c r="AZW45" s="138"/>
      <c r="AZX45" s="138"/>
      <c r="AZY45" s="138"/>
      <c r="AZZ45" s="138"/>
      <c r="BAA45" s="138"/>
      <c r="BAB45" s="138"/>
      <c r="BAC45" s="138"/>
      <c r="BAD45" s="138"/>
      <c r="BAE45" s="138"/>
      <c r="BAF45" s="138"/>
      <c r="BAG45" s="138"/>
      <c r="BAH45" s="138"/>
      <c r="BAI45" s="138"/>
      <c r="BAJ45" s="138"/>
      <c r="BAK45" s="138"/>
      <c r="BAL45" s="138"/>
      <c r="BAM45" s="138"/>
      <c r="BAN45" s="138"/>
      <c r="BAO45" s="138"/>
      <c r="BAP45" s="138"/>
      <c r="BAQ45" s="138"/>
      <c r="BAR45" s="138"/>
      <c r="BAS45" s="138"/>
      <c r="BAT45" s="138"/>
      <c r="BAU45" s="138"/>
      <c r="BAV45" s="138"/>
      <c r="BAW45" s="138"/>
      <c r="BAX45" s="138"/>
      <c r="BAY45" s="138"/>
      <c r="BAZ45" s="138"/>
      <c r="BBA45" s="138"/>
      <c r="BBB45" s="138"/>
      <c r="BBC45" s="138"/>
      <c r="BBD45" s="138"/>
      <c r="BBE45" s="138"/>
      <c r="BBF45" s="138"/>
      <c r="BBG45" s="138"/>
      <c r="BBH45" s="138"/>
      <c r="BBI45" s="138"/>
      <c r="BBJ45" s="138"/>
      <c r="BBK45" s="138"/>
      <c r="BBL45" s="138"/>
      <c r="BBM45" s="138"/>
      <c r="BBN45" s="138"/>
      <c r="BBO45" s="138"/>
      <c r="BBP45" s="138"/>
      <c r="BBQ45" s="138"/>
      <c r="BBR45" s="138"/>
      <c r="BBS45" s="138"/>
      <c r="BBT45" s="138"/>
      <c r="BBU45" s="138"/>
      <c r="BBV45" s="138"/>
      <c r="BBW45" s="138"/>
      <c r="BBX45" s="138"/>
      <c r="BBY45" s="138"/>
      <c r="BBZ45" s="138"/>
      <c r="BCA45" s="138"/>
      <c r="BCB45" s="138"/>
      <c r="BCC45" s="138"/>
      <c r="BCD45" s="138"/>
      <c r="BCE45" s="138"/>
      <c r="BCF45" s="138"/>
      <c r="BCG45" s="138"/>
      <c r="BCH45" s="138"/>
      <c r="BCI45" s="138"/>
      <c r="BCJ45" s="138"/>
      <c r="BCK45" s="138"/>
      <c r="BCL45" s="138"/>
      <c r="BCM45" s="138"/>
      <c r="BCN45" s="138"/>
      <c r="BCO45" s="138"/>
      <c r="BCP45" s="138"/>
      <c r="BCQ45" s="138"/>
      <c r="BCR45" s="138"/>
      <c r="BCS45" s="138"/>
      <c r="BCT45" s="138"/>
      <c r="BCU45" s="138"/>
      <c r="BCV45" s="138"/>
      <c r="BCW45" s="138"/>
      <c r="BCX45" s="138"/>
      <c r="BCY45" s="138"/>
      <c r="BCZ45" s="138"/>
      <c r="BDA45" s="138"/>
      <c r="BDB45" s="138"/>
      <c r="BDC45" s="138"/>
      <c r="BDD45" s="138"/>
      <c r="BDE45" s="138"/>
      <c r="BDF45" s="138"/>
      <c r="BDG45" s="138"/>
      <c r="BDH45" s="138"/>
      <c r="BDI45" s="138"/>
      <c r="BDJ45" s="138"/>
      <c r="BDK45" s="138"/>
      <c r="BDL45" s="138"/>
      <c r="BDM45" s="138"/>
      <c r="BDN45" s="138"/>
      <c r="BDO45" s="138"/>
      <c r="BDP45" s="138"/>
      <c r="BDQ45" s="138"/>
      <c r="BDR45" s="138"/>
      <c r="BDS45" s="138"/>
      <c r="BDT45" s="138"/>
      <c r="BDU45" s="138"/>
      <c r="BDV45" s="138"/>
      <c r="BDW45" s="138"/>
      <c r="BDX45" s="138"/>
      <c r="BDY45" s="138"/>
      <c r="BDZ45" s="138"/>
      <c r="BEA45" s="138"/>
      <c r="BEB45" s="138"/>
      <c r="BEC45" s="138"/>
      <c r="BED45" s="138"/>
      <c r="BEE45" s="138"/>
      <c r="BEF45" s="138"/>
      <c r="BEG45" s="138"/>
      <c r="BEH45" s="138"/>
      <c r="BEI45" s="138"/>
      <c r="BEJ45" s="138"/>
      <c r="BEK45" s="138"/>
      <c r="BEL45" s="138"/>
      <c r="BEM45" s="138"/>
      <c r="BEN45" s="138"/>
      <c r="BEO45" s="138"/>
      <c r="BEP45" s="138"/>
      <c r="BEQ45" s="138"/>
      <c r="BER45" s="138"/>
      <c r="BES45" s="138"/>
      <c r="BET45" s="138"/>
      <c r="BEU45" s="138"/>
      <c r="BEV45" s="138"/>
      <c r="BEW45" s="138"/>
      <c r="BEX45" s="138"/>
      <c r="BEY45" s="138"/>
      <c r="BEZ45" s="138"/>
      <c r="BFA45" s="138"/>
      <c r="BFB45" s="138"/>
      <c r="BFC45" s="138"/>
      <c r="BFD45" s="138"/>
      <c r="BFE45" s="138"/>
      <c r="BFF45" s="138"/>
      <c r="BFG45" s="138"/>
      <c r="BFH45" s="138"/>
      <c r="BFI45" s="138"/>
      <c r="BFJ45" s="138"/>
      <c r="BFK45" s="138"/>
      <c r="BFL45" s="138"/>
      <c r="BFM45" s="138"/>
      <c r="BFN45" s="138"/>
      <c r="BFO45" s="138"/>
      <c r="BFP45" s="138"/>
      <c r="BFQ45" s="138"/>
      <c r="BFR45" s="138"/>
      <c r="BFS45" s="138"/>
      <c r="BFT45" s="138"/>
      <c r="BFU45" s="138"/>
      <c r="BFV45" s="138"/>
      <c r="BFW45" s="138"/>
      <c r="BFX45" s="138"/>
      <c r="BFY45" s="138"/>
      <c r="BFZ45" s="138"/>
      <c r="BGA45" s="138"/>
      <c r="BGB45" s="138"/>
      <c r="BGC45" s="138"/>
      <c r="BGD45" s="138"/>
      <c r="BGE45" s="138"/>
      <c r="BGF45" s="138"/>
      <c r="BGG45" s="138"/>
      <c r="BGH45" s="138"/>
      <c r="BGI45" s="138"/>
      <c r="BGJ45" s="138"/>
      <c r="BGK45" s="138"/>
      <c r="BGL45" s="138"/>
      <c r="BGM45" s="138"/>
      <c r="BGN45" s="138"/>
      <c r="BGO45" s="138"/>
      <c r="BGP45" s="138"/>
      <c r="BGQ45" s="138"/>
      <c r="BGR45" s="138"/>
      <c r="BGS45" s="138"/>
      <c r="BGT45" s="138"/>
      <c r="BGU45" s="138"/>
      <c r="BGV45" s="138"/>
      <c r="BGW45" s="138"/>
      <c r="BGX45" s="138"/>
      <c r="BGY45" s="138"/>
      <c r="BGZ45" s="138"/>
      <c r="BHA45" s="138"/>
      <c r="BHB45" s="138"/>
      <c r="BHC45" s="138"/>
      <c r="BHD45" s="138"/>
      <c r="BHE45" s="138"/>
      <c r="BHF45" s="138"/>
      <c r="BHG45" s="138"/>
      <c r="BHH45" s="138"/>
      <c r="BHI45" s="138"/>
      <c r="BHJ45" s="138"/>
      <c r="BHK45" s="138"/>
      <c r="BHL45" s="138"/>
      <c r="BHM45" s="138"/>
      <c r="BHN45" s="138"/>
      <c r="BHO45" s="138"/>
      <c r="BHP45" s="138"/>
      <c r="BHQ45" s="138"/>
      <c r="BHR45" s="138"/>
      <c r="BHS45" s="138"/>
      <c r="BHT45" s="138"/>
      <c r="BHU45" s="138"/>
      <c r="BHV45" s="138"/>
      <c r="BHW45" s="138"/>
      <c r="BHX45" s="138"/>
      <c r="BHY45" s="138"/>
      <c r="BHZ45" s="138"/>
      <c r="BIA45" s="138"/>
      <c r="BIB45" s="138"/>
      <c r="BIC45" s="138"/>
      <c r="BID45" s="138"/>
      <c r="BIE45" s="138"/>
      <c r="BIF45" s="138"/>
      <c r="BIG45" s="138"/>
      <c r="BIH45" s="138"/>
      <c r="BII45" s="138"/>
      <c r="BIJ45" s="138"/>
      <c r="BIK45" s="138"/>
      <c r="BIL45" s="138"/>
      <c r="BIM45" s="138"/>
      <c r="BIN45" s="138"/>
      <c r="BIO45" s="138"/>
      <c r="BIP45" s="138"/>
      <c r="BIQ45" s="138"/>
      <c r="BIR45" s="138"/>
      <c r="BIS45" s="138"/>
      <c r="BIT45" s="138"/>
      <c r="BIU45" s="138"/>
      <c r="BIV45" s="138"/>
      <c r="BIW45" s="138"/>
      <c r="BIX45" s="138"/>
      <c r="BIY45" s="138"/>
      <c r="BIZ45" s="138"/>
      <c r="BJA45" s="138"/>
      <c r="BJB45" s="138"/>
      <c r="BJC45" s="138"/>
      <c r="BJD45" s="138"/>
      <c r="BJE45" s="138"/>
      <c r="BJF45" s="138"/>
      <c r="BJG45" s="138"/>
      <c r="BJH45" s="138"/>
      <c r="BJI45" s="138"/>
      <c r="BJJ45" s="138"/>
      <c r="BJK45" s="138"/>
      <c r="BJL45" s="138"/>
      <c r="BJM45" s="138"/>
      <c r="BJN45" s="138"/>
      <c r="BJO45" s="138"/>
      <c r="BJP45" s="138"/>
      <c r="BJQ45" s="138"/>
      <c r="BJR45" s="138"/>
      <c r="BJS45" s="138"/>
      <c r="BJT45" s="138"/>
      <c r="BJU45" s="138"/>
      <c r="BJV45" s="138"/>
      <c r="BJW45" s="138"/>
      <c r="BJX45" s="138"/>
      <c r="BJY45" s="138"/>
      <c r="BJZ45" s="138"/>
      <c r="BKA45" s="138"/>
      <c r="BKB45" s="138"/>
      <c r="BKC45" s="138"/>
      <c r="BKD45" s="138"/>
      <c r="BKE45" s="138"/>
      <c r="BKF45" s="138"/>
      <c r="BKG45" s="138"/>
      <c r="BKH45" s="138"/>
      <c r="BKI45" s="138"/>
      <c r="BKJ45" s="138"/>
      <c r="BKK45" s="138"/>
      <c r="BKL45" s="138"/>
      <c r="BKM45" s="138"/>
      <c r="BKN45" s="138"/>
      <c r="BKO45" s="138"/>
      <c r="BKP45" s="138"/>
      <c r="BKQ45" s="138"/>
      <c r="BKR45" s="138"/>
      <c r="BKS45" s="138"/>
      <c r="BKT45" s="138"/>
      <c r="BKU45" s="138"/>
      <c r="BKV45" s="138"/>
      <c r="BKW45" s="138"/>
      <c r="BKX45" s="138"/>
      <c r="BKY45" s="138"/>
      <c r="BKZ45" s="138"/>
      <c r="BLA45" s="138"/>
      <c r="BLB45" s="138"/>
      <c r="BLC45" s="138"/>
      <c r="BLD45" s="138"/>
      <c r="BLE45" s="138"/>
      <c r="BLF45" s="138"/>
      <c r="BLG45" s="138"/>
      <c r="BLH45" s="138"/>
      <c r="BLI45" s="138"/>
      <c r="BLJ45" s="138"/>
      <c r="BLK45" s="138"/>
      <c r="BLL45" s="138"/>
      <c r="BLM45" s="138"/>
      <c r="BLN45" s="138"/>
      <c r="BLO45" s="138"/>
      <c r="BLP45" s="138"/>
      <c r="BLQ45" s="138"/>
      <c r="BLR45" s="138"/>
      <c r="BLS45" s="138"/>
      <c r="BLT45" s="138"/>
      <c r="BLU45" s="138"/>
      <c r="BLV45" s="138"/>
      <c r="BLW45" s="138"/>
      <c r="BLX45" s="138"/>
      <c r="BLY45" s="138"/>
      <c r="BLZ45" s="138"/>
      <c r="BMA45" s="138"/>
      <c r="BMB45" s="138"/>
      <c r="BMC45" s="138"/>
      <c r="BMD45" s="138"/>
      <c r="BME45" s="138"/>
      <c r="BMF45" s="138"/>
      <c r="BMG45" s="138"/>
      <c r="BMH45" s="138"/>
      <c r="BMI45" s="138"/>
      <c r="BMJ45" s="138"/>
      <c r="BMK45" s="138"/>
      <c r="BML45" s="138"/>
      <c r="BMM45" s="138"/>
      <c r="BMN45" s="138"/>
      <c r="BMO45" s="138"/>
      <c r="BMP45" s="138"/>
      <c r="BMQ45" s="138"/>
      <c r="BMR45" s="138"/>
      <c r="BMS45" s="138"/>
      <c r="BMT45" s="138"/>
      <c r="BMU45" s="138"/>
      <c r="BMV45" s="138"/>
      <c r="BMW45" s="138"/>
      <c r="BMX45" s="138"/>
      <c r="BMY45" s="138"/>
      <c r="BMZ45" s="138"/>
      <c r="BNA45" s="138"/>
      <c r="BNB45" s="138"/>
      <c r="BNC45" s="138"/>
      <c r="BND45" s="138"/>
      <c r="BNE45" s="138"/>
      <c r="BNF45" s="138"/>
      <c r="BNG45" s="138"/>
      <c r="BNH45" s="138"/>
      <c r="BNI45" s="138"/>
      <c r="BNJ45" s="138"/>
      <c r="BNK45" s="138"/>
      <c r="BNL45" s="138"/>
      <c r="BNM45" s="138"/>
      <c r="BNN45" s="138"/>
      <c r="BNO45" s="138"/>
      <c r="BNP45" s="138"/>
      <c r="BNQ45" s="138"/>
      <c r="BNR45" s="138"/>
      <c r="BNS45" s="138"/>
      <c r="BNT45" s="138"/>
      <c r="BNU45" s="138"/>
      <c r="BNV45" s="138"/>
      <c r="BNW45" s="138"/>
      <c r="BNX45" s="138"/>
      <c r="BNY45" s="138"/>
      <c r="BNZ45" s="138"/>
      <c r="BOA45" s="138"/>
      <c r="BOB45" s="138"/>
      <c r="BOC45" s="138"/>
      <c r="BOD45" s="138"/>
      <c r="BOE45" s="138"/>
      <c r="BOF45" s="138"/>
      <c r="BOG45" s="138"/>
      <c r="BOH45" s="138"/>
      <c r="BOI45" s="138"/>
      <c r="BOJ45" s="138"/>
      <c r="BOK45" s="138"/>
      <c r="BOL45" s="138"/>
      <c r="BOM45" s="138"/>
      <c r="BON45" s="138"/>
      <c r="BOO45" s="138"/>
      <c r="BOP45" s="138"/>
      <c r="BOQ45" s="138"/>
      <c r="BOR45" s="138"/>
      <c r="BOS45" s="138"/>
      <c r="BOT45" s="138"/>
      <c r="BOU45" s="138"/>
      <c r="BOV45" s="138"/>
      <c r="BOW45" s="138"/>
      <c r="BOX45" s="138"/>
      <c r="BOY45" s="138"/>
      <c r="BOZ45" s="138"/>
      <c r="BPA45" s="138"/>
      <c r="BPB45" s="138"/>
      <c r="BPC45" s="138"/>
      <c r="BPD45" s="138"/>
      <c r="BPE45" s="138"/>
      <c r="BPF45" s="138"/>
      <c r="BPG45" s="138"/>
      <c r="BPH45" s="138"/>
      <c r="BPI45" s="138"/>
      <c r="BPJ45" s="138"/>
      <c r="BPK45" s="138"/>
      <c r="BPL45" s="138"/>
      <c r="BPM45" s="138"/>
      <c r="BPN45" s="138"/>
      <c r="BPO45" s="138"/>
      <c r="BPP45" s="138"/>
      <c r="BPQ45" s="138"/>
      <c r="BPR45" s="138"/>
      <c r="BPS45" s="138"/>
      <c r="BPT45" s="138"/>
      <c r="BPU45" s="138"/>
      <c r="BPV45" s="138"/>
      <c r="BPW45" s="138"/>
      <c r="BPX45" s="138"/>
      <c r="BPY45" s="138"/>
      <c r="BPZ45" s="138"/>
      <c r="BQA45" s="138"/>
      <c r="BQB45" s="138"/>
      <c r="BQC45" s="138"/>
      <c r="BQD45" s="138"/>
      <c r="BQE45" s="138"/>
      <c r="BQF45" s="138"/>
      <c r="BQG45" s="138"/>
      <c r="BQH45" s="138"/>
      <c r="BQI45" s="138"/>
      <c r="BQJ45" s="138"/>
      <c r="BQK45" s="138"/>
      <c r="BQL45" s="138"/>
      <c r="BQM45" s="138"/>
      <c r="BQN45" s="138"/>
      <c r="BQO45" s="138"/>
      <c r="BQP45" s="138"/>
      <c r="BQQ45" s="138"/>
      <c r="BQR45" s="138"/>
      <c r="BQS45" s="138"/>
      <c r="BQT45" s="138"/>
      <c r="BQU45" s="138"/>
      <c r="BQV45" s="138"/>
      <c r="BQW45" s="138"/>
      <c r="BQX45" s="138"/>
      <c r="BQY45" s="138"/>
      <c r="BQZ45" s="138"/>
      <c r="BRA45" s="138"/>
      <c r="BRB45" s="138"/>
      <c r="BRC45" s="138"/>
      <c r="BRD45" s="138"/>
      <c r="BRE45" s="138"/>
      <c r="BRF45" s="138"/>
      <c r="BRG45" s="138"/>
      <c r="BRH45" s="138"/>
      <c r="BRI45" s="138"/>
      <c r="BRJ45" s="138"/>
      <c r="BRK45" s="138"/>
      <c r="BRL45" s="138"/>
      <c r="BRM45" s="138"/>
      <c r="BRN45" s="138"/>
      <c r="BRO45" s="138"/>
      <c r="BRP45" s="138"/>
      <c r="BRQ45" s="138"/>
      <c r="BRR45" s="138"/>
      <c r="BRS45" s="138"/>
      <c r="BRT45" s="138"/>
      <c r="BRU45" s="138"/>
      <c r="BRV45" s="138"/>
      <c r="BRW45" s="138"/>
      <c r="BRX45" s="138"/>
      <c r="BRY45" s="138"/>
      <c r="BRZ45" s="138"/>
      <c r="BSA45" s="138"/>
      <c r="BSB45" s="138"/>
      <c r="BSC45" s="138"/>
      <c r="BSD45" s="138"/>
      <c r="BSE45" s="138"/>
      <c r="BSF45" s="138"/>
      <c r="BSG45" s="138"/>
      <c r="BSH45" s="138"/>
      <c r="BSI45" s="138"/>
      <c r="BSJ45" s="138"/>
      <c r="BSK45" s="138"/>
      <c r="BSL45" s="138"/>
      <c r="BSM45" s="138"/>
      <c r="BSN45" s="138"/>
      <c r="BSO45" s="138"/>
      <c r="BSP45" s="138"/>
      <c r="BSQ45" s="138"/>
      <c r="BSR45" s="138"/>
      <c r="BSS45" s="138"/>
      <c r="BST45" s="138"/>
      <c r="BSU45" s="138"/>
      <c r="BSV45" s="138"/>
      <c r="BSW45" s="138"/>
      <c r="BSX45" s="138"/>
      <c r="BSY45" s="138"/>
      <c r="BSZ45" s="138"/>
      <c r="BTA45" s="138"/>
      <c r="BTB45" s="138"/>
      <c r="BTC45" s="138"/>
      <c r="BTD45" s="138"/>
      <c r="BTE45" s="138"/>
      <c r="BTF45" s="138"/>
      <c r="BTG45" s="138"/>
      <c r="BTH45" s="138"/>
      <c r="BTI45" s="138"/>
      <c r="BTJ45" s="138"/>
      <c r="BTK45" s="138"/>
      <c r="BTL45" s="138"/>
      <c r="BTM45" s="138"/>
      <c r="BTN45" s="138"/>
      <c r="BTO45" s="138"/>
      <c r="BTP45" s="138"/>
      <c r="BTQ45" s="138"/>
      <c r="BTR45" s="138"/>
      <c r="BTS45" s="138"/>
      <c r="BTT45" s="138"/>
      <c r="BTU45" s="138"/>
      <c r="BTV45" s="138"/>
      <c r="BTW45" s="138"/>
      <c r="BTX45" s="138"/>
      <c r="BTY45" s="138"/>
      <c r="BTZ45" s="138"/>
      <c r="BUA45" s="138"/>
      <c r="BUB45" s="138"/>
      <c r="BUC45" s="138"/>
      <c r="BUD45" s="138"/>
      <c r="BUE45" s="138"/>
      <c r="BUF45" s="138"/>
      <c r="BUG45" s="138"/>
      <c r="BUH45" s="138"/>
      <c r="BUI45" s="138"/>
      <c r="BUJ45" s="138"/>
      <c r="BUK45" s="138"/>
      <c r="BUL45" s="138"/>
      <c r="BUM45" s="138"/>
      <c r="BUN45" s="138"/>
      <c r="BUO45" s="138"/>
      <c r="BUP45" s="138"/>
      <c r="BUQ45" s="138"/>
      <c r="BUR45" s="138"/>
      <c r="BUS45" s="138"/>
      <c r="BUT45" s="138"/>
      <c r="BUU45" s="138"/>
      <c r="BUV45" s="138"/>
      <c r="BUW45" s="138"/>
      <c r="BUX45" s="138"/>
      <c r="BUY45" s="138"/>
      <c r="BUZ45" s="138"/>
      <c r="BVA45" s="138"/>
      <c r="BVB45" s="138"/>
      <c r="BVC45" s="138"/>
      <c r="BVD45" s="138"/>
      <c r="BVE45" s="138"/>
      <c r="BVF45" s="138"/>
      <c r="BVG45" s="138"/>
      <c r="BVH45" s="138"/>
      <c r="BVI45" s="138"/>
      <c r="BVJ45" s="138"/>
      <c r="BVK45" s="138"/>
      <c r="BVL45" s="138"/>
      <c r="BVM45" s="138"/>
      <c r="BVN45" s="138"/>
      <c r="BVO45" s="138"/>
      <c r="BVP45" s="138"/>
      <c r="BVQ45" s="138"/>
      <c r="BVR45" s="138"/>
      <c r="BVS45" s="138"/>
      <c r="BVT45" s="138"/>
      <c r="BVU45" s="138"/>
      <c r="BVV45" s="138"/>
      <c r="BVW45" s="138"/>
      <c r="BVX45" s="138"/>
      <c r="BVY45" s="138"/>
      <c r="BVZ45" s="138"/>
      <c r="BWA45" s="138"/>
      <c r="BWB45" s="138"/>
      <c r="BWC45" s="138"/>
      <c r="BWD45" s="138"/>
      <c r="BWE45" s="138"/>
      <c r="BWF45" s="138"/>
      <c r="BWG45" s="138"/>
      <c r="BWH45" s="138"/>
      <c r="BWI45" s="138"/>
      <c r="BWJ45" s="138"/>
      <c r="BWK45" s="138"/>
      <c r="BWL45" s="138"/>
      <c r="BWM45" s="138"/>
      <c r="BWN45" s="138"/>
      <c r="BWO45" s="138"/>
      <c r="BWP45" s="138"/>
      <c r="BWQ45" s="138"/>
      <c r="BWR45" s="138"/>
      <c r="BWS45" s="138"/>
      <c r="BWT45" s="138"/>
      <c r="BWU45" s="138"/>
      <c r="BWV45" s="138"/>
      <c r="BWW45" s="138"/>
      <c r="BWX45" s="138"/>
      <c r="BWY45" s="138"/>
      <c r="BWZ45" s="138"/>
      <c r="BXA45" s="138"/>
      <c r="BXB45" s="138"/>
      <c r="BXC45" s="138"/>
      <c r="BXD45" s="138"/>
      <c r="BXE45" s="138"/>
      <c r="BXF45" s="138"/>
      <c r="BXG45" s="138"/>
      <c r="BXH45" s="138"/>
      <c r="BXI45" s="138"/>
      <c r="BXJ45" s="138"/>
      <c r="BXK45" s="138"/>
      <c r="BXL45" s="138"/>
      <c r="BXM45" s="138"/>
      <c r="BXN45" s="138"/>
      <c r="BXO45" s="138"/>
      <c r="BXP45" s="138"/>
      <c r="BXQ45" s="138"/>
      <c r="BXR45" s="138"/>
      <c r="BXS45" s="138"/>
      <c r="BXT45" s="138"/>
      <c r="BXU45" s="138"/>
      <c r="BXV45" s="138"/>
      <c r="BXW45" s="138"/>
      <c r="BXX45" s="138"/>
      <c r="BXY45" s="138"/>
      <c r="BXZ45" s="138"/>
      <c r="BYA45" s="138"/>
      <c r="BYB45" s="138"/>
      <c r="BYC45" s="138"/>
      <c r="BYD45" s="138"/>
      <c r="BYE45" s="138"/>
      <c r="BYF45" s="138"/>
      <c r="BYG45" s="138"/>
      <c r="BYH45" s="138"/>
      <c r="BYI45" s="138"/>
      <c r="BYJ45" s="138"/>
      <c r="BYK45" s="138"/>
      <c r="BYL45" s="138"/>
      <c r="BYM45" s="138"/>
      <c r="BYN45" s="138"/>
      <c r="BYO45" s="138"/>
      <c r="BYP45" s="138"/>
      <c r="BYQ45" s="138"/>
      <c r="BYR45" s="138"/>
      <c r="BYS45" s="138"/>
      <c r="BYT45" s="138"/>
      <c r="BYU45" s="138"/>
      <c r="BYV45" s="138"/>
      <c r="BYW45" s="138"/>
      <c r="BYX45" s="138"/>
      <c r="BYY45" s="138"/>
      <c r="BYZ45" s="138"/>
      <c r="BZA45" s="138"/>
      <c r="BZB45" s="138"/>
      <c r="BZC45" s="138"/>
      <c r="BZD45" s="138"/>
      <c r="BZE45" s="138"/>
      <c r="BZF45" s="138"/>
      <c r="BZG45" s="138"/>
      <c r="BZH45" s="138"/>
      <c r="BZI45" s="138"/>
      <c r="BZJ45" s="138"/>
      <c r="BZK45" s="138"/>
      <c r="BZL45" s="138"/>
      <c r="BZM45" s="138"/>
      <c r="BZN45" s="138"/>
      <c r="BZO45" s="138"/>
      <c r="BZP45" s="138"/>
      <c r="BZQ45" s="138"/>
      <c r="BZR45" s="138"/>
      <c r="BZS45" s="138"/>
      <c r="BZT45" s="138"/>
      <c r="BZU45" s="138"/>
      <c r="BZV45" s="138"/>
      <c r="BZW45" s="138"/>
      <c r="BZX45" s="138"/>
      <c r="BZY45" s="138"/>
      <c r="BZZ45" s="138"/>
      <c r="CAA45" s="138"/>
      <c r="CAB45" s="138"/>
      <c r="CAC45" s="138"/>
      <c r="CAD45" s="138"/>
      <c r="CAE45" s="138"/>
      <c r="CAF45" s="138"/>
      <c r="CAG45" s="138"/>
      <c r="CAH45" s="138"/>
      <c r="CAI45" s="138"/>
      <c r="CAJ45" s="138"/>
      <c r="CAK45" s="138"/>
      <c r="CAL45" s="138"/>
      <c r="CAM45" s="138"/>
      <c r="CAN45" s="138"/>
      <c r="CAO45" s="138"/>
      <c r="CAP45" s="138"/>
      <c r="CAQ45" s="138"/>
      <c r="CAR45" s="138"/>
      <c r="CAS45" s="138"/>
      <c r="CAT45" s="138"/>
      <c r="CAU45" s="138"/>
      <c r="CAV45" s="138"/>
      <c r="CAW45" s="138"/>
      <c r="CAX45" s="138"/>
      <c r="CAY45" s="138"/>
      <c r="CAZ45" s="138"/>
      <c r="CBA45" s="138"/>
      <c r="CBB45" s="138"/>
      <c r="CBC45" s="138"/>
      <c r="CBD45" s="138"/>
      <c r="CBE45" s="138"/>
      <c r="CBF45" s="138"/>
      <c r="CBG45" s="138"/>
      <c r="CBH45" s="138"/>
      <c r="CBI45" s="138"/>
      <c r="CBJ45" s="138"/>
      <c r="CBK45" s="138"/>
      <c r="CBL45" s="138"/>
      <c r="CBM45" s="138"/>
      <c r="CBN45" s="138"/>
      <c r="CBO45" s="138"/>
      <c r="CBP45" s="138"/>
      <c r="CBQ45" s="138"/>
      <c r="CBR45" s="138"/>
      <c r="CBS45" s="138"/>
      <c r="CBT45" s="138"/>
      <c r="CBU45" s="138"/>
      <c r="CBV45" s="138"/>
      <c r="CBW45" s="138"/>
      <c r="CBX45" s="138"/>
      <c r="CBY45" s="138"/>
      <c r="CBZ45" s="138"/>
      <c r="CCA45" s="138"/>
      <c r="CCB45" s="138"/>
      <c r="CCC45" s="138"/>
      <c r="CCD45" s="138"/>
      <c r="CCE45" s="138"/>
      <c r="CCF45" s="138"/>
      <c r="CCG45" s="138"/>
      <c r="CCH45" s="138"/>
      <c r="CCI45" s="138"/>
      <c r="CCJ45" s="138"/>
      <c r="CCK45" s="138"/>
      <c r="CCL45" s="138"/>
      <c r="CCM45" s="138"/>
      <c r="CCN45" s="138"/>
      <c r="CCO45" s="138"/>
      <c r="CCP45" s="138"/>
      <c r="CCQ45" s="138"/>
      <c r="CCR45" s="138"/>
      <c r="CCS45" s="138"/>
      <c r="CCT45" s="138"/>
      <c r="CCU45" s="138"/>
      <c r="CCV45" s="138"/>
      <c r="CCW45" s="138"/>
      <c r="CCX45" s="138"/>
      <c r="CCY45" s="138"/>
      <c r="CCZ45" s="138"/>
      <c r="CDA45" s="138"/>
      <c r="CDB45" s="138"/>
      <c r="CDC45" s="138"/>
      <c r="CDD45" s="138"/>
      <c r="CDE45" s="138"/>
      <c r="CDF45" s="138"/>
      <c r="CDG45" s="138"/>
      <c r="CDH45" s="138"/>
      <c r="CDI45" s="138"/>
      <c r="CDJ45" s="138"/>
      <c r="CDK45" s="138"/>
      <c r="CDL45" s="138"/>
      <c r="CDM45" s="138"/>
      <c r="CDN45" s="138"/>
      <c r="CDO45" s="138"/>
      <c r="CDP45" s="138"/>
      <c r="CDQ45" s="138"/>
      <c r="CDR45" s="138"/>
      <c r="CDS45" s="138"/>
      <c r="CDT45" s="138"/>
      <c r="CDU45" s="138"/>
      <c r="CDV45" s="138"/>
      <c r="CDW45" s="138"/>
      <c r="CDX45" s="138"/>
      <c r="CDY45" s="138"/>
      <c r="CDZ45" s="138"/>
      <c r="CEA45" s="138"/>
      <c r="CEB45" s="138"/>
      <c r="CEC45" s="138"/>
      <c r="CED45" s="138"/>
      <c r="CEE45" s="138"/>
      <c r="CEF45" s="138"/>
      <c r="CEG45" s="138"/>
      <c r="CEH45" s="138"/>
      <c r="CEI45" s="138"/>
      <c r="CEJ45" s="138"/>
      <c r="CEK45" s="138"/>
      <c r="CEL45" s="138"/>
      <c r="CEM45" s="138"/>
      <c r="CEN45" s="138"/>
      <c r="CEO45" s="138"/>
      <c r="CEP45" s="138"/>
      <c r="CEQ45" s="138"/>
      <c r="CER45" s="138"/>
      <c r="CES45" s="138"/>
      <c r="CET45" s="138"/>
      <c r="CEU45" s="138"/>
      <c r="CEV45" s="138"/>
      <c r="CEW45" s="138"/>
      <c r="CEX45" s="138"/>
      <c r="CEY45" s="138"/>
      <c r="CEZ45" s="138"/>
      <c r="CFA45" s="138"/>
      <c r="CFB45" s="138"/>
      <c r="CFC45" s="138"/>
      <c r="CFD45" s="138"/>
      <c r="CFE45" s="138"/>
      <c r="CFF45" s="138"/>
      <c r="CFG45" s="138"/>
      <c r="CFH45" s="138"/>
      <c r="CFI45" s="138"/>
      <c r="CFJ45" s="138"/>
      <c r="CFK45" s="138"/>
      <c r="CFL45" s="138"/>
      <c r="CFM45" s="138"/>
      <c r="CFN45" s="138"/>
      <c r="CFO45" s="138"/>
      <c r="CFP45" s="138"/>
      <c r="CFQ45" s="138"/>
      <c r="CFR45" s="138"/>
      <c r="CFS45" s="138"/>
      <c r="CFT45" s="138"/>
      <c r="CFU45" s="138"/>
      <c r="CFV45" s="138"/>
      <c r="CFW45" s="138"/>
      <c r="CFX45" s="138"/>
      <c r="CFY45" s="138"/>
      <c r="CFZ45" s="138"/>
      <c r="CGA45" s="138"/>
      <c r="CGB45" s="138"/>
      <c r="CGC45" s="138"/>
      <c r="CGD45" s="138"/>
      <c r="CGE45" s="138"/>
      <c r="CGF45" s="138"/>
      <c r="CGG45" s="138"/>
      <c r="CGH45" s="138"/>
      <c r="CGI45" s="138"/>
      <c r="CGJ45" s="138"/>
      <c r="CGK45" s="138"/>
      <c r="CGL45" s="138"/>
      <c r="CGM45" s="138"/>
      <c r="CGN45" s="138"/>
      <c r="CGO45" s="138"/>
      <c r="CGP45" s="138"/>
      <c r="CGQ45" s="138"/>
      <c r="CGR45" s="138"/>
      <c r="CGS45" s="138"/>
      <c r="CGT45" s="138"/>
      <c r="CGU45" s="138"/>
      <c r="CGV45" s="138"/>
      <c r="CGW45" s="138"/>
      <c r="CGX45" s="138"/>
      <c r="CGY45" s="138"/>
      <c r="CGZ45" s="138"/>
      <c r="CHA45" s="138"/>
      <c r="CHB45" s="138"/>
      <c r="CHC45" s="138"/>
      <c r="CHD45" s="138"/>
      <c r="CHE45" s="138"/>
      <c r="CHF45" s="138"/>
      <c r="CHG45" s="138"/>
      <c r="CHH45" s="138"/>
      <c r="CHI45" s="138"/>
      <c r="CHJ45" s="138"/>
      <c r="CHK45" s="138"/>
      <c r="CHL45" s="138"/>
      <c r="CHM45" s="138"/>
      <c r="CHN45" s="138"/>
      <c r="CHO45" s="138"/>
      <c r="CHP45" s="138"/>
      <c r="CHQ45" s="138"/>
      <c r="CHR45" s="138"/>
      <c r="CHS45" s="138"/>
      <c r="CHT45" s="138"/>
      <c r="CHU45" s="138"/>
      <c r="CHV45" s="138"/>
      <c r="CHW45" s="138"/>
      <c r="CHX45" s="138"/>
      <c r="CHY45" s="138"/>
      <c r="CHZ45" s="138"/>
      <c r="CIA45" s="138"/>
      <c r="CIB45" s="138"/>
      <c r="CIC45" s="138"/>
      <c r="CID45" s="138"/>
      <c r="CIE45" s="138"/>
      <c r="CIF45" s="138"/>
      <c r="CIG45" s="138"/>
      <c r="CIH45" s="138"/>
      <c r="CII45" s="138"/>
      <c r="CIJ45" s="138"/>
      <c r="CIK45" s="138"/>
      <c r="CIL45" s="138"/>
      <c r="CIM45" s="138"/>
      <c r="CIN45" s="138"/>
      <c r="CIO45" s="138"/>
      <c r="CIP45" s="138"/>
      <c r="CIQ45" s="138"/>
      <c r="CIR45" s="138"/>
      <c r="CIS45" s="138"/>
      <c r="CIT45" s="138"/>
      <c r="CIU45" s="138"/>
      <c r="CIV45" s="138"/>
      <c r="CIW45" s="138"/>
      <c r="CIX45" s="138"/>
      <c r="CIY45" s="138"/>
      <c r="CIZ45" s="138"/>
      <c r="CJA45" s="138"/>
      <c r="CJB45" s="138"/>
      <c r="CJC45" s="138"/>
      <c r="CJD45" s="138"/>
      <c r="CJE45" s="138"/>
      <c r="CJF45" s="138"/>
      <c r="CJG45" s="138"/>
      <c r="CJH45" s="138"/>
      <c r="CJI45" s="138"/>
      <c r="CJJ45" s="138"/>
      <c r="CJK45" s="138"/>
      <c r="CJL45" s="138"/>
      <c r="CJM45" s="138"/>
      <c r="CJN45" s="138"/>
      <c r="CJO45" s="138"/>
      <c r="CJP45" s="138"/>
      <c r="CJQ45" s="138"/>
      <c r="CJR45" s="138"/>
      <c r="CJS45" s="138"/>
      <c r="CJT45" s="138"/>
      <c r="CJU45" s="138"/>
      <c r="CJV45" s="138"/>
      <c r="CJW45" s="138"/>
      <c r="CJX45" s="138"/>
      <c r="CJY45" s="138"/>
      <c r="CJZ45" s="138"/>
      <c r="CKA45" s="138"/>
      <c r="CKB45" s="138"/>
      <c r="CKC45" s="138"/>
      <c r="CKD45" s="138"/>
      <c r="CKE45" s="138"/>
      <c r="CKF45" s="138"/>
      <c r="CKG45" s="138"/>
      <c r="CKH45" s="138"/>
      <c r="CKI45" s="138"/>
      <c r="CKJ45" s="138"/>
      <c r="CKK45" s="138"/>
      <c r="CKL45" s="138"/>
      <c r="CKM45" s="138"/>
      <c r="CKN45" s="138"/>
      <c r="CKO45" s="138"/>
      <c r="CKP45" s="138"/>
      <c r="CKQ45" s="138"/>
      <c r="CKR45" s="138"/>
      <c r="CKS45" s="138"/>
      <c r="CKT45" s="138"/>
      <c r="CKU45" s="138"/>
      <c r="CKV45" s="138"/>
      <c r="CKW45" s="138"/>
      <c r="CKX45" s="138"/>
      <c r="CKY45" s="138"/>
      <c r="CKZ45" s="138"/>
      <c r="CLA45" s="138"/>
      <c r="CLB45" s="138"/>
      <c r="CLC45" s="138"/>
      <c r="CLD45" s="138"/>
      <c r="CLE45" s="138"/>
      <c r="CLF45" s="138"/>
      <c r="CLG45" s="138"/>
      <c r="CLH45" s="138"/>
      <c r="CLI45" s="138"/>
      <c r="CLJ45" s="138"/>
      <c r="CLK45" s="138"/>
      <c r="CLL45" s="138"/>
      <c r="CLM45" s="138"/>
      <c r="CLN45" s="138"/>
      <c r="CLO45" s="138"/>
      <c r="CLP45" s="138"/>
      <c r="CLQ45" s="138"/>
      <c r="CLR45" s="138"/>
      <c r="CLS45" s="138"/>
      <c r="CLT45" s="138"/>
      <c r="CLU45" s="138"/>
      <c r="CLV45" s="138"/>
      <c r="CLW45" s="138"/>
      <c r="CLX45" s="138"/>
      <c r="CLY45" s="138"/>
      <c r="CLZ45" s="138"/>
      <c r="CMA45" s="138"/>
      <c r="CMB45" s="138"/>
      <c r="CMC45" s="138"/>
      <c r="CMD45" s="138"/>
      <c r="CME45" s="138"/>
      <c r="CMF45" s="138"/>
      <c r="CMG45" s="138"/>
      <c r="CMH45" s="138"/>
      <c r="CMI45" s="138"/>
      <c r="CMJ45" s="138"/>
      <c r="CMK45" s="138"/>
      <c r="CML45" s="138"/>
      <c r="CMM45" s="138"/>
      <c r="CMN45" s="138"/>
      <c r="CMO45" s="138"/>
      <c r="CMP45" s="138"/>
      <c r="CMQ45" s="138"/>
      <c r="CMR45" s="138"/>
      <c r="CMS45" s="138"/>
      <c r="CMT45" s="138"/>
      <c r="CMU45" s="138"/>
      <c r="CMV45" s="138"/>
      <c r="CMW45" s="138"/>
      <c r="CMX45" s="138"/>
      <c r="CMY45" s="138"/>
      <c r="CMZ45" s="138"/>
      <c r="CNA45" s="138"/>
      <c r="CNB45" s="138"/>
      <c r="CNC45" s="138"/>
      <c r="CND45" s="138"/>
      <c r="CNE45" s="138"/>
      <c r="CNF45" s="138"/>
      <c r="CNG45" s="138"/>
      <c r="CNH45" s="138"/>
      <c r="CNI45" s="138"/>
      <c r="CNJ45" s="138"/>
      <c r="CNK45" s="138"/>
      <c r="CNL45" s="138"/>
      <c r="CNM45" s="138"/>
      <c r="CNN45" s="138"/>
      <c r="CNO45" s="138"/>
      <c r="CNP45" s="138"/>
      <c r="CNQ45" s="138"/>
      <c r="CNR45" s="138"/>
      <c r="CNS45" s="138"/>
      <c r="CNT45" s="138"/>
      <c r="CNU45" s="138"/>
      <c r="CNV45" s="138"/>
      <c r="CNW45" s="138"/>
      <c r="CNX45" s="138"/>
      <c r="CNY45" s="138"/>
      <c r="CNZ45" s="138"/>
      <c r="COA45" s="138"/>
      <c r="COB45" s="138"/>
      <c r="COC45" s="138"/>
      <c r="COD45" s="138"/>
      <c r="COE45" s="138"/>
      <c r="COF45" s="138"/>
      <c r="COG45" s="138"/>
      <c r="COH45" s="138"/>
      <c r="COI45" s="138"/>
      <c r="COJ45" s="138"/>
      <c r="COK45" s="138"/>
      <c r="COL45" s="138"/>
      <c r="COM45" s="138"/>
      <c r="CON45" s="138"/>
      <c r="COO45" s="138"/>
      <c r="COP45" s="138"/>
      <c r="COQ45" s="138"/>
      <c r="COR45" s="138"/>
      <c r="COS45" s="138"/>
      <c r="COT45" s="138"/>
      <c r="COU45" s="138"/>
      <c r="COV45" s="138"/>
      <c r="COW45" s="138"/>
      <c r="COX45" s="138"/>
      <c r="COY45" s="138"/>
      <c r="COZ45" s="138"/>
      <c r="CPA45" s="138"/>
      <c r="CPB45" s="138"/>
      <c r="CPC45" s="138"/>
      <c r="CPD45" s="138"/>
      <c r="CPE45" s="138"/>
      <c r="CPF45" s="138"/>
      <c r="CPG45" s="138"/>
      <c r="CPH45" s="138"/>
      <c r="CPI45" s="138"/>
      <c r="CPJ45" s="138"/>
      <c r="CPK45" s="138"/>
      <c r="CPL45" s="138"/>
      <c r="CPM45" s="138"/>
      <c r="CPN45" s="138"/>
      <c r="CPO45" s="138"/>
      <c r="CPP45" s="138"/>
      <c r="CPQ45" s="138"/>
      <c r="CPR45" s="138"/>
      <c r="CPS45" s="138"/>
      <c r="CPT45" s="138"/>
      <c r="CPU45" s="138"/>
      <c r="CPV45" s="138"/>
      <c r="CPW45" s="138"/>
      <c r="CPX45" s="138"/>
      <c r="CPY45" s="138"/>
      <c r="CPZ45" s="138"/>
      <c r="CQA45" s="138"/>
      <c r="CQB45" s="138"/>
      <c r="CQC45" s="138"/>
      <c r="CQD45" s="138"/>
      <c r="CQE45" s="138"/>
      <c r="CQF45" s="138"/>
      <c r="CQG45" s="138"/>
      <c r="CQH45" s="138"/>
      <c r="CQI45" s="138"/>
      <c r="CQJ45" s="138"/>
      <c r="CQK45" s="138"/>
      <c r="CQL45" s="138"/>
      <c r="CQM45" s="138"/>
      <c r="CQN45" s="138"/>
      <c r="CQO45" s="138"/>
      <c r="CQP45" s="138"/>
      <c r="CQQ45" s="138"/>
      <c r="CQR45" s="138"/>
      <c r="CQS45" s="138"/>
      <c r="CQT45" s="138"/>
      <c r="CQU45" s="138"/>
      <c r="CQV45" s="138"/>
      <c r="CQW45" s="138"/>
      <c r="CQX45" s="138"/>
      <c r="CQY45" s="138"/>
      <c r="CQZ45" s="138"/>
      <c r="CRA45" s="138"/>
      <c r="CRB45" s="138"/>
      <c r="CRC45" s="138"/>
      <c r="CRD45" s="138"/>
      <c r="CRE45" s="138"/>
      <c r="CRF45" s="138"/>
      <c r="CRG45" s="138"/>
      <c r="CRH45" s="138"/>
      <c r="CRI45" s="138"/>
      <c r="CRJ45" s="138"/>
      <c r="CRK45" s="138"/>
      <c r="CRL45" s="138"/>
      <c r="CRM45" s="138"/>
      <c r="CRN45" s="138"/>
      <c r="CRO45" s="138"/>
      <c r="CRP45" s="138"/>
      <c r="CRQ45" s="138"/>
      <c r="CRR45" s="138"/>
      <c r="CRS45" s="138"/>
      <c r="CRT45" s="138"/>
      <c r="CRU45" s="138"/>
      <c r="CRV45" s="138"/>
      <c r="CRW45" s="138"/>
      <c r="CRX45" s="138"/>
      <c r="CRY45" s="138"/>
      <c r="CRZ45" s="138"/>
      <c r="CSA45" s="138"/>
      <c r="CSB45" s="138"/>
      <c r="CSC45" s="138"/>
      <c r="CSD45" s="138"/>
      <c r="CSE45" s="138"/>
      <c r="CSF45" s="138"/>
      <c r="CSG45" s="138"/>
      <c r="CSH45" s="138"/>
      <c r="CSI45" s="138"/>
      <c r="CSJ45" s="138"/>
      <c r="CSK45" s="138"/>
      <c r="CSL45" s="138"/>
      <c r="CSM45" s="138"/>
      <c r="CSN45" s="138"/>
      <c r="CSO45" s="138"/>
      <c r="CSP45" s="138"/>
      <c r="CSQ45" s="138"/>
      <c r="CSR45" s="138"/>
      <c r="CSS45" s="138"/>
      <c r="CST45" s="138"/>
      <c r="CSU45" s="138"/>
      <c r="CSV45" s="138"/>
      <c r="CSW45" s="138"/>
      <c r="CSX45" s="138"/>
      <c r="CSY45" s="138"/>
      <c r="CSZ45" s="138"/>
      <c r="CTA45" s="138"/>
      <c r="CTB45" s="138"/>
      <c r="CTC45" s="138"/>
      <c r="CTD45" s="138"/>
      <c r="CTE45" s="138"/>
      <c r="CTF45" s="138"/>
      <c r="CTG45" s="138"/>
      <c r="CTH45" s="138"/>
      <c r="CTI45" s="138"/>
      <c r="CTJ45" s="138"/>
      <c r="CTK45" s="138"/>
      <c r="CTL45" s="138"/>
      <c r="CTM45" s="138"/>
      <c r="CTN45" s="138"/>
      <c r="CTO45" s="138"/>
      <c r="CTP45" s="138"/>
      <c r="CTQ45" s="138"/>
      <c r="CTR45" s="138"/>
      <c r="CTS45" s="138"/>
      <c r="CTT45" s="138"/>
      <c r="CTU45" s="138"/>
      <c r="CTV45" s="138"/>
      <c r="CTW45" s="138"/>
      <c r="CTX45" s="138"/>
      <c r="CTY45" s="138"/>
      <c r="CTZ45" s="138"/>
      <c r="CUA45" s="138"/>
      <c r="CUB45" s="138"/>
      <c r="CUC45" s="138"/>
      <c r="CUD45" s="138"/>
      <c r="CUE45" s="138"/>
      <c r="CUF45" s="138"/>
      <c r="CUG45" s="138"/>
      <c r="CUH45" s="138"/>
      <c r="CUI45" s="138"/>
      <c r="CUJ45" s="138"/>
      <c r="CUK45" s="138"/>
      <c r="CUL45" s="138"/>
      <c r="CUM45" s="138"/>
      <c r="CUN45" s="138"/>
      <c r="CUO45" s="138"/>
      <c r="CUP45" s="138"/>
      <c r="CUQ45" s="138"/>
      <c r="CUR45" s="138"/>
      <c r="CUS45" s="138"/>
      <c r="CUT45" s="138"/>
      <c r="CUU45" s="138"/>
      <c r="CUV45" s="138"/>
      <c r="CUW45" s="138"/>
      <c r="CUX45" s="138"/>
      <c r="CUY45" s="138"/>
      <c r="CUZ45" s="138"/>
      <c r="CVA45" s="138"/>
      <c r="CVB45" s="138"/>
      <c r="CVC45" s="138"/>
      <c r="CVD45" s="138"/>
      <c r="CVE45" s="138"/>
      <c r="CVF45" s="138"/>
      <c r="CVG45" s="138"/>
      <c r="CVH45" s="138"/>
      <c r="CVI45" s="138"/>
      <c r="CVJ45" s="138"/>
      <c r="CVK45" s="138"/>
      <c r="CVL45" s="138"/>
      <c r="CVM45" s="138"/>
      <c r="CVN45" s="138"/>
      <c r="CVO45" s="138"/>
      <c r="CVP45" s="138"/>
      <c r="CVQ45" s="138"/>
      <c r="CVR45" s="138"/>
      <c r="CVS45" s="138"/>
      <c r="CVT45" s="138"/>
      <c r="CVU45" s="138"/>
      <c r="CVV45" s="138"/>
      <c r="CVW45" s="138"/>
      <c r="CVX45" s="138"/>
      <c r="CVY45" s="138"/>
      <c r="CVZ45" s="138"/>
      <c r="CWA45" s="138"/>
      <c r="CWB45" s="138"/>
      <c r="CWC45" s="138"/>
      <c r="CWD45" s="138"/>
      <c r="CWE45" s="138"/>
      <c r="CWF45" s="138"/>
      <c r="CWG45" s="138"/>
      <c r="CWH45" s="138"/>
      <c r="CWI45" s="138"/>
      <c r="CWJ45" s="138"/>
      <c r="CWK45" s="138"/>
      <c r="CWL45" s="138"/>
      <c r="CWM45" s="138"/>
      <c r="CWN45" s="138"/>
      <c r="CWO45" s="138"/>
      <c r="CWP45" s="138"/>
      <c r="CWQ45" s="138"/>
      <c r="CWR45" s="138"/>
      <c r="CWS45" s="138"/>
      <c r="CWT45" s="138"/>
      <c r="CWU45" s="138"/>
      <c r="CWV45" s="138"/>
      <c r="CWW45" s="138"/>
      <c r="CWX45" s="138"/>
      <c r="CWY45" s="138"/>
      <c r="CWZ45" s="138"/>
      <c r="CXA45" s="138"/>
      <c r="CXB45" s="138"/>
      <c r="CXC45" s="138"/>
      <c r="CXD45" s="138"/>
      <c r="CXE45" s="138"/>
      <c r="CXF45" s="138"/>
      <c r="CXG45" s="138"/>
      <c r="CXH45" s="138"/>
      <c r="CXI45" s="138"/>
      <c r="CXJ45" s="138"/>
      <c r="CXK45" s="138"/>
      <c r="CXL45" s="138"/>
      <c r="CXM45" s="138"/>
      <c r="CXN45" s="138"/>
      <c r="CXO45" s="138"/>
      <c r="CXP45" s="138"/>
      <c r="CXQ45" s="138"/>
      <c r="CXR45" s="138"/>
      <c r="CXS45" s="138"/>
      <c r="CXT45" s="138"/>
      <c r="CXU45" s="138"/>
      <c r="CXV45" s="138"/>
      <c r="CXW45" s="138"/>
      <c r="CXX45" s="138"/>
      <c r="CXY45" s="138"/>
      <c r="CXZ45" s="138"/>
      <c r="CYA45" s="138"/>
      <c r="CYB45" s="138"/>
      <c r="CYC45" s="138"/>
      <c r="CYD45" s="138"/>
      <c r="CYE45" s="138"/>
      <c r="CYF45" s="138"/>
      <c r="CYG45" s="138"/>
      <c r="CYH45" s="138"/>
      <c r="CYI45" s="138"/>
      <c r="CYJ45" s="138"/>
      <c r="CYK45" s="138"/>
      <c r="CYL45" s="138"/>
      <c r="CYM45" s="138"/>
      <c r="CYN45" s="138"/>
      <c r="CYO45" s="138"/>
      <c r="CYP45" s="138"/>
      <c r="CYQ45" s="138"/>
      <c r="CYR45" s="138"/>
      <c r="CYS45" s="138"/>
      <c r="CYT45" s="138"/>
      <c r="CYU45" s="138"/>
      <c r="CYV45" s="138"/>
      <c r="CYW45" s="138"/>
      <c r="CYX45" s="138"/>
      <c r="CYY45" s="138"/>
      <c r="CYZ45" s="138"/>
      <c r="CZA45" s="138"/>
      <c r="CZB45" s="138"/>
      <c r="CZC45" s="138"/>
      <c r="CZD45" s="138"/>
      <c r="CZE45" s="138"/>
      <c r="CZF45" s="138"/>
      <c r="CZG45" s="138"/>
      <c r="CZH45" s="138"/>
      <c r="CZI45" s="138"/>
      <c r="CZJ45" s="138"/>
      <c r="CZK45" s="138"/>
      <c r="CZL45" s="138"/>
      <c r="CZM45" s="138"/>
      <c r="CZN45" s="138"/>
      <c r="CZO45" s="138"/>
      <c r="CZP45" s="138"/>
      <c r="CZQ45" s="138"/>
      <c r="CZR45" s="138"/>
      <c r="CZS45" s="138"/>
      <c r="CZT45" s="138"/>
      <c r="CZU45" s="138"/>
      <c r="CZV45" s="138"/>
      <c r="CZW45" s="138"/>
      <c r="CZX45" s="138"/>
      <c r="CZY45" s="138"/>
      <c r="CZZ45" s="138"/>
      <c r="DAA45" s="138"/>
      <c r="DAB45" s="138"/>
      <c r="DAC45" s="138"/>
      <c r="DAD45" s="138"/>
      <c r="DAE45" s="138"/>
      <c r="DAF45" s="138"/>
      <c r="DAG45" s="138"/>
      <c r="DAH45" s="138"/>
      <c r="DAI45" s="138"/>
      <c r="DAJ45" s="138"/>
      <c r="DAK45" s="138"/>
      <c r="DAL45" s="138"/>
      <c r="DAM45" s="138"/>
      <c r="DAN45" s="138"/>
      <c r="DAO45" s="138"/>
      <c r="DAP45" s="138"/>
      <c r="DAQ45" s="138"/>
      <c r="DAR45" s="138"/>
      <c r="DAS45" s="138"/>
      <c r="DAT45" s="138"/>
      <c r="DAU45" s="138"/>
      <c r="DAV45" s="138"/>
      <c r="DAW45" s="138"/>
      <c r="DAX45" s="138"/>
      <c r="DAY45" s="138"/>
      <c r="DAZ45" s="138"/>
      <c r="DBA45" s="138"/>
      <c r="DBB45" s="138"/>
      <c r="DBC45" s="138"/>
      <c r="DBD45" s="138"/>
      <c r="DBE45" s="138"/>
      <c r="DBF45" s="138"/>
      <c r="DBG45" s="138"/>
      <c r="DBH45" s="138"/>
      <c r="DBI45" s="138"/>
      <c r="DBJ45" s="138"/>
      <c r="DBK45" s="138"/>
      <c r="DBL45" s="138"/>
      <c r="DBM45" s="138"/>
      <c r="DBN45" s="138"/>
      <c r="DBO45" s="138"/>
      <c r="DBP45" s="138"/>
      <c r="DBQ45" s="138"/>
      <c r="DBR45" s="138"/>
      <c r="DBS45" s="138"/>
      <c r="DBT45" s="138"/>
      <c r="DBU45" s="138"/>
      <c r="DBV45" s="138"/>
      <c r="DBW45" s="138"/>
      <c r="DBX45" s="138"/>
      <c r="DBY45" s="138"/>
      <c r="DBZ45" s="138"/>
      <c r="DCA45" s="138"/>
      <c r="DCB45" s="138"/>
      <c r="DCC45" s="138"/>
      <c r="DCD45" s="138"/>
      <c r="DCE45" s="138"/>
      <c r="DCF45" s="138"/>
      <c r="DCG45" s="138"/>
      <c r="DCH45" s="138"/>
      <c r="DCI45" s="138"/>
      <c r="DCJ45" s="138"/>
      <c r="DCK45" s="138"/>
      <c r="DCL45" s="138"/>
      <c r="DCM45" s="138"/>
      <c r="DCN45" s="138"/>
      <c r="DCO45" s="138"/>
      <c r="DCP45" s="138"/>
      <c r="DCQ45" s="138"/>
      <c r="DCR45" s="138"/>
      <c r="DCS45" s="138"/>
      <c r="DCT45" s="138"/>
      <c r="DCU45" s="138"/>
      <c r="DCV45" s="138"/>
      <c r="DCW45" s="138"/>
      <c r="DCX45" s="138"/>
      <c r="DCY45" s="138"/>
      <c r="DCZ45" s="138"/>
      <c r="DDA45" s="138"/>
      <c r="DDB45" s="138"/>
      <c r="DDC45" s="138"/>
      <c r="DDD45" s="138"/>
      <c r="DDE45" s="138"/>
      <c r="DDF45" s="138"/>
      <c r="DDG45" s="138"/>
      <c r="DDH45" s="138"/>
      <c r="DDI45" s="138"/>
      <c r="DDJ45" s="138"/>
      <c r="DDK45" s="138"/>
      <c r="DDL45" s="138"/>
      <c r="DDM45" s="138"/>
      <c r="DDN45" s="138"/>
      <c r="DDO45" s="138"/>
      <c r="DDP45" s="138"/>
      <c r="DDQ45" s="138"/>
      <c r="DDR45" s="138"/>
      <c r="DDS45" s="138"/>
      <c r="DDT45" s="138"/>
      <c r="DDU45" s="138"/>
      <c r="DDV45" s="138"/>
      <c r="DDW45" s="138"/>
      <c r="DDX45" s="138"/>
      <c r="DDY45" s="138"/>
      <c r="DDZ45" s="138"/>
      <c r="DEA45" s="138"/>
      <c r="DEB45" s="138"/>
      <c r="DEC45" s="138"/>
      <c r="DED45" s="138"/>
      <c r="DEE45" s="138"/>
      <c r="DEF45" s="138"/>
      <c r="DEG45" s="138"/>
      <c r="DEH45" s="138"/>
      <c r="DEI45" s="138"/>
      <c r="DEJ45" s="138"/>
      <c r="DEK45" s="138"/>
      <c r="DEL45" s="138"/>
      <c r="DEM45" s="138"/>
      <c r="DEN45" s="138"/>
      <c r="DEO45" s="138"/>
      <c r="DEP45" s="138"/>
      <c r="DEQ45" s="138"/>
      <c r="DER45" s="138"/>
      <c r="DES45" s="138"/>
      <c r="DET45" s="138"/>
      <c r="DEU45" s="138"/>
      <c r="DEV45" s="138"/>
      <c r="DEW45" s="138"/>
      <c r="DEX45" s="138"/>
      <c r="DEY45" s="138"/>
      <c r="DEZ45" s="138"/>
      <c r="DFA45" s="138"/>
      <c r="DFB45" s="138"/>
      <c r="DFC45" s="138"/>
      <c r="DFD45" s="138"/>
      <c r="DFE45" s="138"/>
      <c r="DFF45" s="138"/>
      <c r="DFG45" s="138"/>
      <c r="DFH45" s="138"/>
      <c r="DFI45" s="138"/>
      <c r="DFJ45" s="138"/>
      <c r="DFK45" s="138"/>
      <c r="DFL45" s="138"/>
      <c r="DFM45" s="138"/>
      <c r="DFN45" s="138"/>
      <c r="DFO45" s="138"/>
      <c r="DFP45" s="138"/>
      <c r="DFQ45" s="138"/>
      <c r="DFR45" s="138"/>
      <c r="DFS45" s="138"/>
      <c r="DFT45" s="138"/>
      <c r="DFU45" s="138"/>
      <c r="DFV45" s="138"/>
      <c r="DFW45" s="138"/>
      <c r="DFX45" s="138"/>
      <c r="DFY45" s="138"/>
      <c r="DFZ45" s="138"/>
      <c r="DGA45" s="138"/>
      <c r="DGB45" s="138"/>
      <c r="DGC45" s="138"/>
      <c r="DGD45" s="138"/>
      <c r="DGE45" s="138"/>
      <c r="DGF45" s="138"/>
      <c r="DGG45" s="138"/>
      <c r="DGH45" s="138"/>
      <c r="DGI45" s="138"/>
      <c r="DGJ45" s="138"/>
      <c r="DGK45" s="138"/>
      <c r="DGL45" s="138"/>
      <c r="DGM45" s="138"/>
      <c r="DGN45" s="138"/>
      <c r="DGO45" s="138"/>
      <c r="DGP45" s="138"/>
      <c r="DGQ45" s="138"/>
      <c r="DGR45" s="138"/>
      <c r="DGS45" s="138"/>
      <c r="DGT45" s="138"/>
      <c r="DGU45" s="138"/>
      <c r="DGV45" s="138"/>
      <c r="DGW45" s="138"/>
      <c r="DGX45" s="138"/>
      <c r="DGY45" s="138"/>
      <c r="DGZ45" s="138"/>
      <c r="DHA45" s="138"/>
      <c r="DHB45" s="138"/>
      <c r="DHC45" s="138"/>
      <c r="DHD45" s="138"/>
      <c r="DHE45" s="138"/>
      <c r="DHF45" s="138"/>
      <c r="DHG45" s="138"/>
      <c r="DHH45" s="138"/>
      <c r="DHI45" s="138"/>
      <c r="DHJ45" s="138"/>
      <c r="DHK45" s="138"/>
      <c r="DHL45" s="138"/>
      <c r="DHM45" s="138"/>
      <c r="DHN45" s="138"/>
      <c r="DHO45" s="138"/>
      <c r="DHP45" s="138"/>
      <c r="DHQ45" s="138"/>
      <c r="DHR45" s="138"/>
      <c r="DHS45" s="138"/>
      <c r="DHT45" s="138"/>
      <c r="DHU45" s="138"/>
      <c r="DHV45" s="138"/>
      <c r="DHW45" s="138"/>
      <c r="DHX45" s="138"/>
      <c r="DHY45" s="138"/>
      <c r="DHZ45" s="138"/>
      <c r="DIA45" s="138"/>
      <c r="DIB45" s="138"/>
      <c r="DIC45" s="138"/>
      <c r="DID45" s="138"/>
      <c r="DIE45" s="138"/>
      <c r="DIF45" s="138"/>
      <c r="DIG45" s="138"/>
      <c r="DIH45" s="138"/>
      <c r="DII45" s="138"/>
      <c r="DIJ45" s="138"/>
      <c r="DIK45" s="138"/>
      <c r="DIL45" s="138"/>
      <c r="DIM45" s="138"/>
      <c r="DIN45" s="138"/>
      <c r="DIO45" s="138"/>
      <c r="DIP45" s="138"/>
      <c r="DIQ45" s="138"/>
      <c r="DIR45" s="138"/>
      <c r="DIS45" s="138"/>
      <c r="DIT45" s="138"/>
      <c r="DIU45" s="138"/>
      <c r="DIV45" s="138"/>
      <c r="DIW45" s="138"/>
      <c r="DIX45" s="138"/>
      <c r="DIY45" s="138"/>
      <c r="DIZ45" s="138"/>
      <c r="DJA45" s="138"/>
      <c r="DJB45" s="138"/>
      <c r="DJC45" s="138"/>
      <c r="DJD45" s="138"/>
      <c r="DJE45" s="138"/>
      <c r="DJF45" s="138"/>
      <c r="DJG45" s="138"/>
      <c r="DJH45" s="138"/>
      <c r="DJI45" s="138"/>
      <c r="DJJ45" s="138"/>
      <c r="DJK45" s="138"/>
      <c r="DJL45" s="138"/>
      <c r="DJM45" s="138"/>
      <c r="DJN45" s="138"/>
      <c r="DJO45" s="138"/>
      <c r="DJP45" s="138"/>
      <c r="DJQ45" s="138"/>
      <c r="DJR45" s="138"/>
      <c r="DJS45" s="138"/>
      <c r="DJT45" s="138"/>
      <c r="DJU45" s="138"/>
      <c r="DJV45" s="138"/>
      <c r="DJW45" s="138"/>
      <c r="DJX45" s="138"/>
      <c r="DJY45" s="138"/>
      <c r="DJZ45" s="138"/>
      <c r="DKA45" s="138"/>
      <c r="DKB45" s="138"/>
      <c r="DKC45" s="138"/>
      <c r="DKD45" s="138"/>
      <c r="DKE45" s="138"/>
      <c r="DKF45" s="138"/>
      <c r="DKG45" s="138"/>
      <c r="DKH45" s="138"/>
      <c r="DKI45" s="138"/>
      <c r="DKJ45" s="138"/>
      <c r="DKK45" s="138"/>
      <c r="DKL45" s="138"/>
      <c r="DKM45" s="138"/>
      <c r="DKN45" s="138"/>
      <c r="DKO45" s="138"/>
      <c r="DKP45" s="138"/>
      <c r="DKQ45" s="138"/>
      <c r="DKR45" s="138"/>
      <c r="DKS45" s="138"/>
      <c r="DKT45" s="138"/>
      <c r="DKU45" s="138"/>
      <c r="DKV45" s="138"/>
      <c r="DKW45" s="138"/>
      <c r="DKX45" s="138"/>
      <c r="DKY45" s="138"/>
      <c r="DKZ45" s="138"/>
      <c r="DLA45" s="138"/>
      <c r="DLB45" s="138"/>
      <c r="DLC45" s="138"/>
      <c r="DLD45" s="138"/>
      <c r="DLE45" s="138"/>
      <c r="DLF45" s="138"/>
      <c r="DLG45" s="138"/>
      <c r="DLH45" s="138"/>
      <c r="DLI45" s="138"/>
      <c r="DLJ45" s="138"/>
      <c r="DLK45" s="138"/>
      <c r="DLL45" s="138"/>
      <c r="DLM45" s="138"/>
      <c r="DLN45" s="138"/>
      <c r="DLO45" s="138"/>
      <c r="DLP45" s="138"/>
      <c r="DLQ45" s="138"/>
      <c r="DLR45" s="138"/>
      <c r="DLS45" s="138"/>
      <c r="DLT45" s="138"/>
      <c r="DLU45" s="138"/>
      <c r="DLV45" s="138"/>
      <c r="DLW45" s="138"/>
      <c r="DLX45" s="138"/>
      <c r="DLY45" s="138"/>
      <c r="DLZ45" s="138"/>
      <c r="DMA45" s="138"/>
      <c r="DMB45" s="138"/>
      <c r="DMC45" s="138"/>
      <c r="DMD45" s="138"/>
      <c r="DME45" s="138"/>
      <c r="DMF45" s="138"/>
      <c r="DMG45" s="138"/>
      <c r="DMH45" s="138"/>
      <c r="DMI45" s="138"/>
      <c r="DMJ45" s="138"/>
      <c r="DMK45" s="138"/>
      <c r="DML45" s="138"/>
      <c r="DMM45" s="138"/>
      <c r="DMN45" s="138"/>
      <c r="DMO45" s="138"/>
      <c r="DMP45" s="138"/>
      <c r="DMQ45" s="138"/>
      <c r="DMR45" s="138"/>
      <c r="DMS45" s="138"/>
      <c r="DMT45" s="138"/>
      <c r="DMU45" s="138"/>
      <c r="DMV45" s="138"/>
      <c r="DMW45" s="138"/>
      <c r="DMX45" s="138"/>
      <c r="DMY45" s="138"/>
      <c r="DMZ45" s="138"/>
      <c r="DNA45" s="138"/>
      <c r="DNB45" s="138"/>
      <c r="DNC45" s="138"/>
      <c r="DND45" s="138"/>
      <c r="DNE45" s="138"/>
      <c r="DNF45" s="138"/>
      <c r="DNG45" s="138"/>
      <c r="DNH45" s="138"/>
      <c r="DNI45" s="138"/>
      <c r="DNJ45" s="138"/>
      <c r="DNK45" s="138"/>
      <c r="DNL45" s="138"/>
      <c r="DNM45" s="138"/>
      <c r="DNN45" s="138"/>
      <c r="DNO45" s="138"/>
      <c r="DNP45" s="138"/>
      <c r="DNQ45" s="138"/>
      <c r="DNR45" s="138"/>
      <c r="DNS45" s="138"/>
      <c r="DNT45" s="138"/>
      <c r="DNU45" s="138"/>
      <c r="DNV45" s="138"/>
      <c r="DNW45" s="138"/>
      <c r="DNX45" s="138"/>
      <c r="DNY45" s="138"/>
      <c r="DNZ45" s="138"/>
      <c r="DOA45" s="138"/>
      <c r="DOB45" s="138"/>
      <c r="DOC45" s="138"/>
      <c r="DOD45" s="138"/>
      <c r="DOE45" s="138"/>
      <c r="DOF45" s="138"/>
      <c r="DOG45" s="138"/>
      <c r="DOH45" s="138"/>
      <c r="DOI45" s="138"/>
      <c r="DOJ45" s="138"/>
      <c r="DOK45" s="138"/>
      <c r="DOL45" s="138"/>
      <c r="DOM45" s="138"/>
      <c r="DON45" s="138"/>
      <c r="DOO45" s="138"/>
      <c r="DOP45" s="138"/>
      <c r="DOQ45" s="138"/>
      <c r="DOR45" s="138"/>
      <c r="DOS45" s="138"/>
      <c r="DOT45" s="138"/>
      <c r="DOU45" s="138"/>
      <c r="DOV45" s="138"/>
      <c r="DOW45" s="138"/>
      <c r="DOX45" s="138"/>
      <c r="DOY45" s="138"/>
      <c r="DOZ45" s="138"/>
      <c r="DPA45" s="138"/>
      <c r="DPB45" s="138"/>
      <c r="DPC45" s="138"/>
      <c r="DPD45" s="138"/>
      <c r="DPE45" s="138"/>
      <c r="DPF45" s="138"/>
      <c r="DPG45" s="138"/>
      <c r="DPH45" s="138"/>
      <c r="DPI45" s="138"/>
      <c r="DPJ45" s="138"/>
      <c r="DPK45" s="138"/>
      <c r="DPL45" s="138"/>
      <c r="DPM45" s="138"/>
      <c r="DPN45" s="138"/>
      <c r="DPO45" s="138"/>
      <c r="DPP45" s="138"/>
      <c r="DPQ45" s="138"/>
      <c r="DPR45" s="138"/>
      <c r="DPS45" s="138"/>
      <c r="DPT45" s="138"/>
      <c r="DPU45" s="138"/>
      <c r="DPV45" s="138"/>
      <c r="DPW45" s="138"/>
      <c r="DPX45" s="138"/>
      <c r="DPY45" s="138"/>
      <c r="DPZ45" s="138"/>
      <c r="DQA45" s="138"/>
      <c r="DQB45" s="138"/>
      <c r="DQC45" s="138"/>
      <c r="DQD45" s="138"/>
      <c r="DQE45" s="138"/>
      <c r="DQF45" s="138"/>
      <c r="DQG45" s="138"/>
      <c r="DQH45" s="138"/>
      <c r="DQI45" s="138"/>
      <c r="DQJ45" s="138"/>
      <c r="DQK45" s="138"/>
      <c r="DQL45" s="138"/>
      <c r="DQM45" s="138"/>
      <c r="DQN45" s="138"/>
      <c r="DQO45" s="138"/>
      <c r="DQP45" s="138"/>
      <c r="DQQ45" s="138"/>
      <c r="DQR45" s="138"/>
      <c r="DQS45" s="138"/>
      <c r="DQT45" s="138"/>
      <c r="DQU45" s="138"/>
      <c r="DQV45" s="138"/>
      <c r="DQW45" s="138"/>
      <c r="DQX45" s="138"/>
      <c r="DQY45" s="138"/>
      <c r="DQZ45" s="138"/>
      <c r="DRA45" s="138"/>
      <c r="DRB45" s="138"/>
      <c r="DRC45" s="138"/>
      <c r="DRD45" s="138"/>
      <c r="DRE45" s="138"/>
      <c r="DRF45" s="138"/>
      <c r="DRG45" s="138"/>
      <c r="DRH45" s="138"/>
      <c r="DRI45" s="138"/>
      <c r="DRJ45" s="138"/>
      <c r="DRK45" s="138"/>
      <c r="DRL45" s="138"/>
      <c r="DRM45" s="138"/>
      <c r="DRN45" s="138"/>
      <c r="DRO45" s="138"/>
      <c r="DRP45" s="138"/>
      <c r="DRQ45" s="138"/>
      <c r="DRR45" s="138"/>
    </row>
    <row r="46" spans="2:3190" x14ac:dyDescent="0.2">
      <c r="C46" s="130"/>
      <c r="D46" s="79"/>
      <c r="E46" s="79">
        <v>2</v>
      </c>
      <c r="F46" s="80" t="s">
        <v>28</v>
      </c>
      <c r="G46" s="81" t="s">
        <v>96</v>
      </c>
      <c r="H46" s="82"/>
      <c r="I46" s="64"/>
      <c r="J46" s="304"/>
      <c r="K46" s="85"/>
      <c r="L46" s="83"/>
      <c r="M46" s="85"/>
      <c r="N46" s="86"/>
      <c r="O46" s="394" t="s">
        <v>291</v>
      </c>
      <c r="P46" s="131">
        <v>20</v>
      </c>
      <c r="Q46" s="70"/>
      <c r="R46" s="87"/>
      <c r="S46" s="132" t="s">
        <v>297</v>
      </c>
      <c r="T46" s="70"/>
      <c r="U46" s="51"/>
      <c r="V46" s="52"/>
      <c r="W46" s="133"/>
      <c r="X46" s="128"/>
      <c r="Y46" s="55"/>
      <c r="Z46" s="77"/>
      <c r="AA46" s="57"/>
      <c r="AB46" s="57"/>
      <c r="AC46" s="57"/>
    </row>
    <row r="47" spans="2:3190" x14ac:dyDescent="0.2">
      <c r="C47" s="130"/>
      <c r="D47" s="79"/>
      <c r="E47" s="79"/>
      <c r="F47" s="80"/>
      <c r="G47" s="81" t="s">
        <v>97</v>
      </c>
      <c r="H47" s="82"/>
      <c r="I47" s="64"/>
      <c r="J47" s="304"/>
      <c r="K47" s="85"/>
      <c r="L47" s="83"/>
      <c r="M47" s="85"/>
      <c r="N47" s="86"/>
      <c r="O47" s="394" t="s">
        <v>291</v>
      </c>
      <c r="P47" s="131">
        <v>5</v>
      </c>
      <c r="Q47" s="70"/>
      <c r="R47" s="87"/>
      <c r="S47" s="132" t="s">
        <v>297</v>
      </c>
      <c r="T47" s="70"/>
      <c r="U47" s="51"/>
      <c r="V47" s="52"/>
      <c r="W47" s="133"/>
      <c r="X47" s="128"/>
      <c r="Y47" s="55"/>
      <c r="Z47" s="77"/>
      <c r="AA47" s="57"/>
      <c r="AB47" s="57"/>
      <c r="AC47" s="57"/>
    </row>
    <row r="48" spans="2:3190" x14ac:dyDescent="0.2">
      <c r="C48" s="130"/>
      <c r="D48" s="79"/>
      <c r="E48" s="79"/>
      <c r="F48" s="80"/>
      <c r="G48" s="81" t="s">
        <v>98</v>
      </c>
      <c r="H48" s="82"/>
      <c r="I48" s="64"/>
      <c r="J48" s="304"/>
      <c r="K48" s="85"/>
      <c r="L48" s="83"/>
      <c r="M48" s="85"/>
      <c r="N48" s="86"/>
      <c r="O48" s="394" t="s">
        <v>291</v>
      </c>
      <c r="P48" s="131">
        <v>5</v>
      </c>
      <c r="Q48" s="70"/>
      <c r="R48" s="87"/>
      <c r="S48" s="132" t="s">
        <v>297</v>
      </c>
      <c r="T48" s="70"/>
      <c r="U48" s="51"/>
      <c r="V48" s="52"/>
      <c r="W48" s="133"/>
      <c r="X48" s="128"/>
      <c r="Y48" s="55"/>
      <c r="Z48" s="77"/>
      <c r="AA48" s="57"/>
      <c r="AB48" s="57"/>
      <c r="AC48" s="57"/>
    </row>
    <row r="49" spans="1:3190" x14ac:dyDescent="0.2">
      <c r="C49" s="130"/>
      <c r="D49" s="79"/>
      <c r="E49" s="79"/>
      <c r="F49" s="80"/>
      <c r="G49" s="81" t="s">
        <v>99</v>
      </c>
      <c r="H49" s="82"/>
      <c r="I49" s="64"/>
      <c r="J49" s="304"/>
      <c r="K49" s="85"/>
      <c r="L49" s="83"/>
      <c r="M49" s="85"/>
      <c r="N49" s="86"/>
      <c r="O49" s="394" t="s">
        <v>291</v>
      </c>
      <c r="P49" s="140">
        <v>30</v>
      </c>
      <c r="Q49" s="70"/>
      <c r="R49" s="87"/>
      <c r="S49" s="132" t="s">
        <v>297</v>
      </c>
      <c r="T49" s="50"/>
      <c r="U49" s="51"/>
      <c r="V49" s="52"/>
      <c r="W49" s="133"/>
      <c r="X49" s="128"/>
      <c r="Y49" s="55"/>
      <c r="Z49" s="136"/>
      <c r="AA49" s="57"/>
      <c r="AB49" s="57"/>
      <c r="AC49" s="57"/>
    </row>
    <row r="50" spans="1:3190" x14ac:dyDescent="0.2">
      <c r="C50" s="130"/>
      <c r="D50" s="79"/>
      <c r="E50" s="79"/>
      <c r="F50" s="80"/>
      <c r="G50" s="81" t="s">
        <v>100</v>
      </c>
      <c r="H50" s="82"/>
      <c r="I50" s="64"/>
      <c r="J50" s="304"/>
      <c r="K50" s="85"/>
      <c r="L50" s="83"/>
      <c r="M50" s="85"/>
      <c r="N50" s="86"/>
      <c r="O50" s="394" t="s">
        <v>291</v>
      </c>
      <c r="P50" s="131">
        <v>5</v>
      </c>
      <c r="Q50" s="70"/>
      <c r="R50" s="87"/>
      <c r="S50" s="132" t="s">
        <v>297</v>
      </c>
      <c r="T50" s="50"/>
      <c r="U50" s="51"/>
      <c r="V50" s="52"/>
      <c r="W50" s="133"/>
      <c r="X50" s="128"/>
      <c r="Y50" s="55"/>
      <c r="Z50" s="77"/>
      <c r="AA50" s="57"/>
      <c r="AB50" s="57"/>
      <c r="AC50" s="57"/>
    </row>
    <row r="51" spans="1:3190" ht="25.5" x14ac:dyDescent="0.2">
      <c r="C51" s="130"/>
      <c r="D51" s="79"/>
      <c r="E51" s="79">
        <v>3</v>
      </c>
      <c r="F51" s="80" t="s">
        <v>29</v>
      </c>
      <c r="G51" s="81" t="s">
        <v>101</v>
      </c>
      <c r="H51" s="82"/>
      <c r="I51" s="64"/>
      <c r="J51" s="304"/>
      <c r="K51" s="85"/>
      <c r="L51" s="83"/>
      <c r="M51" s="85"/>
      <c r="N51" s="86"/>
      <c r="O51" s="394" t="s">
        <v>291</v>
      </c>
      <c r="P51" s="131">
        <v>5</v>
      </c>
      <c r="Q51" s="70"/>
      <c r="R51" s="87"/>
      <c r="S51" s="132" t="s">
        <v>297</v>
      </c>
      <c r="T51" s="70"/>
      <c r="U51" s="51"/>
      <c r="V51" s="52"/>
      <c r="W51" s="133"/>
      <c r="X51" s="128"/>
      <c r="Y51" s="55"/>
      <c r="Z51" s="77"/>
      <c r="AA51" s="57"/>
      <c r="AB51" s="57"/>
      <c r="AC51" s="57"/>
    </row>
    <row r="52" spans="1:3190" ht="25.5" x14ac:dyDescent="0.2">
      <c r="C52" s="130"/>
      <c r="D52" s="79"/>
      <c r="E52" s="79">
        <v>4</v>
      </c>
      <c r="F52" s="80" t="s">
        <v>30</v>
      </c>
      <c r="G52" s="81" t="s">
        <v>101</v>
      </c>
      <c r="H52" s="82"/>
      <c r="I52" s="64"/>
      <c r="J52" s="304"/>
      <c r="K52" s="85"/>
      <c r="L52" s="83"/>
      <c r="M52" s="85"/>
      <c r="N52" s="86"/>
      <c r="O52" s="394" t="s">
        <v>291</v>
      </c>
      <c r="P52" s="131">
        <v>5</v>
      </c>
      <c r="Q52" s="70"/>
      <c r="R52" s="87"/>
      <c r="S52" s="132" t="s">
        <v>297</v>
      </c>
      <c r="T52" s="70"/>
      <c r="U52" s="51"/>
      <c r="V52" s="52"/>
      <c r="W52" s="133"/>
      <c r="X52" s="128"/>
      <c r="Y52" s="55"/>
      <c r="Z52" s="77"/>
      <c r="AA52" s="57"/>
      <c r="AB52" s="57"/>
      <c r="AC52" s="57"/>
    </row>
    <row r="53" spans="1:3190" ht="25.5" x14ac:dyDescent="0.2">
      <c r="C53" s="130"/>
      <c r="D53" s="79"/>
      <c r="E53" s="79">
        <v>5</v>
      </c>
      <c r="F53" s="80" t="s">
        <v>31</v>
      </c>
      <c r="G53" s="81" t="s">
        <v>96</v>
      </c>
      <c r="H53" s="82"/>
      <c r="I53" s="64"/>
      <c r="J53" s="304"/>
      <c r="K53" s="85"/>
      <c r="L53" s="83"/>
      <c r="M53" s="85"/>
      <c r="N53" s="86"/>
      <c r="O53" s="394" t="s">
        <v>291</v>
      </c>
      <c r="P53" s="131">
        <v>15</v>
      </c>
      <c r="Q53" s="70"/>
      <c r="R53" s="87"/>
      <c r="S53" s="132" t="s">
        <v>297</v>
      </c>
      <c r="T53" s="50"/>
      <c r="U53" s="51"/>
      <c r="V53" s="51"/>
      <c r="W53" s="133"/>
      <c r="X53" s="128"/>
      <c r="Y53" s="55"/>
      <c r="Z53" s="77"/>
      <c r="AA53" s="57"/>
      <c r="AB53" s="57"/>
      <c r="AC53" s="57"/>
    </row>
    <row r="54" spans="1:3190" x14ac:dyDescent="0.2">
      <c r="C54" s="130"/>
      <c r="D54" s="79"/>
      <c r="E54" s="79"/>
      <c r="F54" s="80"/>
      <c r="G54" s="81" t="s">
        <v>97</v>
      </c>
      <c r="H54" s="82"/>
      <c r="I54" s="64"/>
      <c r="J54" s="304"/>
      <c r="K54" s="85"/>
      <c r="L54" s="83"/>
      <c r="M54" s="85"/>
      <c r="N54" s="86"/>
      <c r="O54" s="394" t="s">
        <v>291</v>
      </c>
      <c r="P54" s="131">
        <v>5</v>
      </c>
      <c r="Q54" s="70"/>
      <c r="R54" s="87"/>
      <c r="S54" s="132" t="s">
        <v>297</v>
      </c>
      <c r="T54" s="50"/>
      <c r="U54" s="51"/>
      <c r="V54" s="51"/>
      <c r="W54" s="133"/>
      <c r="X54" s="128"/>
      <c r="Y54" s="55"/>
      <c r="Z54" s="77"/>
      <c r="AA54" s="57"/>
      <c r="AB54" s="57"/>
      <c r="AC54" s="57"/>
    </row>
    <row r="55" spans="1:3190" x14ac:dyDescent="0.2">
      <c r="C55" s="130"/>
      <c r="D55" s="79"/>
      <c r="E55" s="79"/>
      <c r="F55" s="80"/>
      <c r="G55" s="81" t="s">
        <v>98</v>
      </c>
      <c r="H55" s="82"/>
      <c r="I55" s="64"/>
      <c r="J55" s="304"/>
      <c r="K55" s="85"/>
      <c r="L55" s="83"/>
      <c r="M55" s="85"/>
      <c r="N55" s="86"/>
      <c r="O55" s="394" t="s">
        <v>291</v>
      </c>
      <c r="P55" s="131">
        <v>5</v>
      </c>
      <c r="Q55" s="70"/>
      <c r="R55" s="87"/>
      <c r="S55" s="132" t="s">
        <v>297</v>
      </c>
      <c r="T55" s="50"/>
      <c r="U55" s="51"/>
      <c r="V55" s="51"/>
      <c r="W55" s="133"/>
      <c r="X55" s="128"/>
      <c r="Y55" s="55"/>
      <c r="Z55" s="77"/>
      <c r="AA55" s="57"/>
      <c r="AB55" s="57"/>
      <c r="AC55" s="57"/>
    </row>
    <row r="56" spans="1:3190" x14ac:dyDescent="0.2">
      <c r="C56" s="130"/>
      <c r="D56" s="79"/>
      <c r="E56" s="79"/>
      <c r="F56" s="80"/>
      <c r="G56" s="81" t="s">
        <v>102</v>
      </c>
      <c r="H56" s="82"/>
      <c r="I56" s="64"/>
      <c r="J56" s="304"/>
      <c r="K56" s="85"/>
      <c r="L56" s="83"/>
      <c r="M56" s="85"/>
      <c r="N56" s="86"/>
      <c r="O56" s="394" t="s">
        <v>291</v>
      </c>
      <c r="P56" s="131">
        <v>10</v>
      </c>
      <c r="Q56" s="70"/>
      <c r="R56" s="87"/>
      <c r="S56" s="132" t="s">
        <v>297</v>
      </c>
      <c r="T56" s="70"/>
      <c r="U56" s="51"/>
      <c r="V56" s="52"/>
      <c r="W56" s="133"/>
      <c r="X56" s="128"/>
      <c r="Y56" s="55"/>
      <c r="Z56" s="77"/>
      <c r="AA56" s="57"/>
      <c r="AB56" s="57"/>
      <c r="AC56" s="57"/>
    </row>
    <row r="57" spans="1:3190" x14ac:dyDescent="0.2">
      <c r="C57" s="130"/>
      <c r="D57" s="79"/>
      <c r="E57" s="79"/>
      <c r="F57" s="80"/>
      <c r="G57" s="81" t="s">
        <v>94</v>
      </c>
      <c r="H57" s="82"/>
      <c r="I57" s="64"/>
      <c r="J57" s="304"/>
      <c r="K57" s="85"/>
      <c r="L57" s="83"/>
      <c r="M57" s="85"/>
      <c r="N57" s="86"/>
      <c r="O57" s="394" t="s">
        <v>291</v>
      </c>
      <c r="P57" s="131">
        <v>5</v>
      </c>
      <c r="Q57" s="70"/>
      <c r="R57" s="87"/>
      <c r="S57" s="132" t="s">
        <v>297</v>
      </c>
      <c r="T57" s="70"/>
      <c r="U57" s="51"/>
      <c r="V57" s="52"/>
      <c r="W57" s="133"/>
      <c r="X57" s="128"/>
      <c r="Y57" s="55"/>
      <c r="Z57" s="77"/>
      <c r="AA57" s="57"/>
      <c r="AB57" s="57"/>
      <c r="AC57" s="57"/>
    </row>
    <row r="58" spans="1:3190" x14ac:dyDescent="0.2">
      <c r="C58" s="130"/>
      <c r="D58" s="79"/>
      <c r="E58" s="79"/>
      <c r="F58" s="80"/>
      <c r="G58" s="81" t="s">
        <v>99</v>
      </c>
      <c r="H58" s="82"/>
      <c r="I58" s="64"/>
      <c r="J58" s="304"/>
      <c r="K58" s="85"/>
      <c r="L58" s="83"/>
      <c r="M58" s="85"/>
      <c r="N58" s="86"/>
      <c r="O58" s="394" t="s">
        <v>291</v>
      </c>
      <c r="P58" s="131">
        <v>30</v>
      </c>
      <c r="Q58" s="70"/>
      <c r="R58" s="87"/>
      <c r="S58" s="132" t="s">
        <v>297</v>
      </c>
      <c r="T58" s="70"/>
      <c r="U58" s="51"/>
      <c r="V58" s="52"/>
      <c r="W58" s="133"/>
      <c r="X58" s="128"/>
      <c r="Y58" s="55"/>
      <c r="Z58" s="77"/>
      <c r="AA58" s="57"/>
      <c r="AB58" s="57"/>
      <c r="AC58" s="57"/>
    </row>
    <row r="59" spans="1:3190" x14ac:dyDescent="0.2">
      <c r="C59" s="130"/>
      <c r="D59" s="79"/>
      <c r="E59" s="79">
        <v>6</v>
      </c>
      <c r="F59" s="80" t="s">
        <v>176</v>
      </c>
      <c r="G59" s="81" t="s">
        <v>84</v>
      </c>
      <c r="H59" s="82"/>
      <c r="I59" s="64"/>
      <c r="J59" s="304"/>
      <c r="K59" s="85"/>
      <c r="L59" s="83"/>
      <c r="M59" s="85"/>
      <c r="N59" s="86"/>
      <c r="O59" s="394" t="s">
        <v>291</v>
      </c>
      <c r="P59" s="131">
        <v>60</v>
      </c>
      <c r="Q59" s="70"/>
      <c r="R59" s="87"/>
      <c r="S59" s="132" t="s">
        <v>298</v>
      </c>
      <c r="T59" s="70"/>
      <c r="U59" s="51"/>
      <c r="V59" s="52"/>
      <c r="W59" s="133"/>
      <c r="X59" s="128"/>
      <c r="Y59" s="55"/>
      <c r="Z59" s="56"/>
      <c r="AA59" s="57"/>
      <c r="AB59" s="57"/>
      <c r="AC59" s="57"/>
    </row>
    <row r="60" spans="1:3190" x14ac:dyDescent="0.2">
      <c r="C60" s="130"/>
      <c r="D60" s="79"/>
      <c r="E60" s="79">
        <v>7</v>
      </c>
      <c r="F60" s="80" t="s">
        <v>32</v>
      </c>
      <c r="G60" s="81" t="s">
        <v>93</v>
      </c>
      <c r="H60" s="82"/>
      <c r="I60" s="64"/>
      <c r="J60" s="304"/>
      <c r="K60" s="85"/>
      <c r="L60" s="83"/>
      <c r="M60" s="85"/>
      <c r="N60" s="86"/>
      <c r="O60" s="394" t="s">
        <v>291</v>
      </c>
      <c r="P60" s="131">
        <v>10</v>
      </c>
      <c r="Q60" s="70"/>
      <c r="R60" s="72"/>
      <c r="S60" s="132" t="s">
        <v>298</v>
      </c>
      <c r="T60" s="70"/>
      <c r="U60" s="51"/>
      <c r="V60" s="52"/>
      <c r="W60" s="133"/>
      <c r="X60" s="128"/>
      <c r="Y60" s="55"/>
      <c r="Z60" s="56"/>
      <c r="AA60" s="57"/>
      <c r="AB60" s="57"/>
      <c r="AC60" s="57"/>
    </row>
    <row r="61" spans="1:3190" ht="13.5" thickBot="1" x14ac:dyDescent="0.25">
      <c r="C61" s="130"/>
      <c r="D61" s="79"/>
      <c r="E61" s="79">
        <v>8</v>
      </c>
      <c r="F61" s="80" t="s">
        <v>33</v>
      </c>
      <c r="G61" s="81" t="s">
        <v>103</v>
      </c>
      <c r="H61" s="82"/>
      <c r="I61" s="64"/>
      <c r="J61" s="304"/>
      <c r="K61" s="85"/>
      <c r="L61" s="83"/>
      <c r="M61" s="85"/>
      <c r="N61" s="86"/>
      <c r="O61" s="394" t="s">
        <v>291</v>
      </c>
      <c r="P61" s="131">
        <v>15</v>
      </c>
      <c r="Q61" s="70"/>
      <c r="R61" s="87"/>
      <c r="S61" s="132" t="s">
        <v>298</v>
      </c>
      <c r="T61" s="70"/>
      <c r="U61" s="51"/>
      <c r="V61" s="52"/>
      <c r="W61" s="74"/>
      <c r="X61" s="128"/>
      <c r="Y61" s="55"/>
      <c r="Z61" s="56"/>
      <c r="AA61" s="57"/>
      <c r="AB61" s="57"/>
      <c r="AC61" s="57"/>
    </row>
    <row r="62" spans="1:3190" s="141" customFormat="1" x14ac:dyDescent="0.2">
      <c r="A62" s="17"/>
      <c r="B62" s="79"/>
      <c r="C62" s="130"/>
      <c r="D62" s="79"/>
      <c r="E62" s="79">
        <v>9</v>
      </c>
      <c r="F62" s="80" t="s">
        <v>34</v>
      </c>
      <c r="G62" s="81" t="s">
        <v>131</v>
      </c>
      <c r="H62" s="82"/>
      <c r="I62" s="64"/>
      <c r="J62" s="171"/>
      <c r="K62" s="68"/>
      <c r="L62" s="83"/>
      <c r="M62" s="68"/>
      <c r="N62" s="69"/>
      <c r="O62" s="394" t="s">
        <v>291</v>
      </c>
      <c r="P62" s="131">
        <v>20</v>
      </c>
      <c r="Q62" s="70"/>
      <c r="R62" s="87"/>
      <c r="S62" s="132" t="s">
        <v>298</v>
      </c>
      <c r="T62" s="70"/>
      <c r="U62" s="51"/>
      <c r="V62" s="52"/>
      <c r="W62" s="53"/>
      <c r="X62" s="128"/>
      <c r="Y62" s="55"/>
      <c r="Z62" s="77"/>
      <c r="AA62" s="57"/>
      <c r="AB62" s="57"/>
      <c r="AC62" s="5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 s="17"/>
      <c r="ALS62" s="17"/>
      <c r="ALT62" s="17"/>
      <c r="ALU62" s="17"/>
      <c r="ALV62" s="17"/>
      <c r="ALW62" s="17"/>
      <c r="ALX62" s="17"/>
      <c r="ALY62" s="17"/>
      <c r="ALZ62" s="17"/>
      <c r="AMA62" s="17"/>
      <c r="AMB62" s="17"/>
      <c r="AMC62" s="17"/>
      <c r="AMD62" s="17"/>
      <c r="AME62" s="17"/>
      <c r="AMF62" s="17"/>
      <c r="AMG62" s="17"/>
      <c r="AMH62" s="17"/>
      <c r="AMI62" s="17"/>
      <c r="AMJ62" s="17"/>
      <c r="AMK62" s="17"/>
      <c r="AML62" s="17"/>
      <c r="AMM62" s="17"/>
      <c r="AMN62" s="17"/>
      <c r="AMO62" s="17"/>
      <c r="AMP62" s="17"/>
      <c r="AMQ62" s="17"/>
      <c r="AMR62" s="17"/>
      <c r="AMS62" s="17"/>
      <c r="AMT62" s="17"/>
      <c r="AMU62" s="17"/>
      <c r="AMV62" s="17"/>
      <c r="AMW62" s="17"/>
      <c r="AMX62" s="17"/>
      <c r="AMY62" s="17"/>
      <c r="AMZ62" s="17"/>
      <c r="ANA62" s="17"/>
      <c r="ANB62" s="17"/>
      <c r="ANC62" s="17"/>
      <c r="AND62" s="17"/>
      <c r="ANE62" s="17"/>
      <c r="ANF62" s="17"/>
      <c r="ANG62" s="17"/>
      <c r="ANH62" s="17"/>
      <c r="ANI62" s="17"/>
      <c r="ANJ62" s="17"/>
      <c r="ANK62" s="17"/>
      <c r="ANL62" s="17"/>
      <c r="ANM62" s="17"/>
      <c r="ANN62" s="17"/>
      <c r="ANO62" s="17"/>
      <c r="ANP62" s="17"/>
      <c r="ANQ62" s="17"/>
      <c r="ANR62" s="17"/>
      <c r="ANS62" s="17"/>
      <c r="ANT62" s="17"/>
      <c r="ANU62" s="17"/>
      <c r="ANV62" s="17"/>
      <c r="ANW62" s="17"/>
      <c r="ANX62" s="17"/>
      <c r="ANY62" s="17"/>
      <c r="ANZ62" s="17"/>
      <c r="AOA62" s="17"/>
      <c r="AOB62" s="17"/>
      <c r="AOC62" s="17"/>
      <c r="AOD62" s="17"/>
      <c r="AOE62" s="17"/>
      <c r="AOF62" s="17"/>
      <c r="AOG62" s="17"/>
      <c r="AOH62" s="17"/>
      <c r="AOI62" s="17"/>
      <c r="AOJ62" s="17"/>
      <c r="AOK62" s="17"/>
      <c r="AOL62" s="17"/>
      <c r="AOM62" s="17"/>
      <c r="AON62" s="17"/>
      <c r="AOO62" s="17"/>
      <c r="AOP62" s="17"/>
      <c r="AOQ62" s="17"/>
      <c r="AOR62" s="17"/>
      <c r="AOS62" s="17"/>
      <c r="AOT62" s="17"/>
      <c r="AOU62" s="17"/>
      <c r="AOV62" s="17"/>
      <c r="AOW62" s="17"/>
      <c r="AOX62" s="17"/>
      <c r="AOY62" s="17"/>
      <c r="AOZ62" s="17"/>
      <c r="APA62" s="17"/>
      <c r="APB62" s="17"/>
      <c r="APC62" s="17"/>
      <c r="APD62" s="17"/>
      <c r="APE62" s="17"/>
      <c r="APF62" s="17"/>
      <c r="APG62" s="17"/>
      <c r="APH62" s="17"/>
      <c r="API62" s="17"/>
      <c r="APJ62" s="17"/>
      <c r="APK62" s="17"/>
      <c r="APL62" s="17"/>
      <c r="APM62" s="17"/>
      <c r="APN62" s="17"/>
      <c r="APO62" s="17"/>
      <c r="APP62" s="17"/>
      <c r="APQ62" s="17"/>
      <c r="APR62" s="17"/>
      <c r="APS62" s="17"/>
      <c r="APT62" s="17"/>
      <c r="APU62" s="17"/>
      <c r="APV62" s="17"/>
      <c r="APW62" s="17"/>
      <c r="APX62" s="17"/>
      <c r="APY62" s="17"/>
      <c r="APZ62" s="17"/>
      <c r="AQA62" s="17"/>
      <c r="AQB62" s="17"/>
      <c r="AQC62" s="17"/>
      <c r="AQD62" s="17"/>
      <c r="AQE62" s="17"/>
      <c r="AQF62" s="17"/>
      <c r="AQG62" s="17"/>
      <c r="AQH62" s="17"/>
      <c r="AQI62" s="17"/>
      <c r="AQJ62" s="17"/>
      <c r="AQK62" s="17"/>
      <c r="AQL62" s="17"/>
      <c r="AQM62" s="17"/>
      <c r="AQN62" s="17"/>
      <c r="AQO62" s="17"/>
      <c r="AQP62" s="17"/>
      <c r="AQQ62" s="17"/>
      <c r="AQR62" s="17"/>
      <c r="AQS62" s="17"/>
      <c r="AQT62" s="17"/>
      <c r="AQU62" s="17"/>
      <c r="AQV62" s="17"/>
      <c r="AQW62" s="17"/>
      <c r="AQX62" s="17"/>
      <c r="AQY62" s="17"/>
      <c r="AQZ62" s="17"/>
      <c r="ARA62" s="17"/>
      <c r="ARB62" s="17"/>
      <c r="ARC62" s="17"/>
      <c r="ARD62" s="17"/>
      <c r="ARE62" s="17"/>
      <c r="ARF62" s="17"/>
      <c r="ARG62" s="17"/>
      <c r="ARH62" s="17"/>
      <c r="ARI62" s="17"/>
      <c r="ARJ62" s="17"/>
      <c r="ARK62" s="17"/>
      <c r="ARL62" s="17"/>
      <c r="ARM62" s="17"/>
      <c r="ARN62" s="17"/>
      <c r="ARO62" s="17"/>
      <c r="ARP62" s="17"/>
      <c r="ARQ62" s="17"/>
      <c r="ARR62" s="17"/>
      <c r="ARS62" s="17"/>
      <c r="ART62" s="17"/>
      <c r="ARU62" s="17"/>
      <c r="ARV62" s="17"/>
      <c r="ARW62" s="17"/>
      <c r="ARX62" s="17"/>
      <c r="ARY62" s="17"/>
      <c r="ARZ62" s="17"/>
      <c r="ASA62" s="17"/>
      <c r="ASB62" s="17"/>
      <c r="ASC62" s="17"/>
      <c r="ASD62" s="17"/>
      <c r="ASE62" s="17"/>
      <c r="ASF62" s="17"/>
      <c r="ASG62" s="17"/>
      <c r="ASH62" s="17"/>
      <c r="ASI62" s="17"/>
      <c r="ASJ62" s="17"/>
      <c r="ASK62" s="17"/>
      <c r="ASL62" s="17"/>
      <c r="ASM62" s="17"/>
      <c r="ASN62" s="17"/>
      <c r="ASO62" s="17"/>
      <c r="ASP62" s="17"/>
      <c r="ASQ62" s="17"/>
      <c r="ASR62" s="17"/>
      <c r="ASS62" s="17"/>
      <c r="AST62" s="17"/>
      <c r="ASU62" s="17"/>
      <c r="ASV62" s="17"/>
      <c r="ASW62" s="17"/>
      <c r="ASX62" s="17"/>
      <c r="ASY62" s="17"/>
      <c r="ASZ62" s="17"/>
      <c r="ATA62" s="17"/>
      <c r="ATB62" s="17"/>
      <c r="ATC62" s="17"/>
      <c r="ATD62" s="17"/>
      <c r="ATE62" s="17"/>
      <c r="ATF62" s="17"/>
      <c r="ATG62" s="17"/>
      <c r="ATH62" s="17"/>
      <c r="ATI62" s="17"/>
      <c r="ATJ62" s="17"/>
      <c r="ATK62" s="17"/>
      <c r="ATL62" s="17"/>
      <c r="ATM62" s="17"/>
      <c r="ATN62" s="17"/>
      <c r="ATO62" s="17"/>
      <c r="ATP62" s="17"/>
      <c r="ATQ62" s="17"/>
      <c r="ATR62" s="17"/>
      <c r="ATS62" s="17"/>
      <c r="ATT62" s="17"/>
      <c r="ATU62" s="17"/>
      <c r="ATV62" s="17"/>
      <c r="ATW62" s="17"/>
      <c r="ATX62" s="17"/>
      <c r="ATY62" s="17"/>
      <c r="ATZ62" s="17"/>
      <c r="AUA62" s="17"/>
      <c r="AUB62" s="17"/>
      <c r="AUC62" s="17"/>
      <c r="AUD62" s="17"/>
      <c r="AUE62" s="17"/>
      <c r="AUF62" s="17"/>
      <c r="AUG62" s="17"/>
      <c r="AUH62" s="17"/>
      <c r="AUI62" s="17"/>
      <c r="AUJ62" s="17"/>
      <c r="AUK62" s="17"/>
      <c r="AUL62" s="17"/>
      <c r="AUM62" s="17"/>
      <c r="AUN62" s="17"/>
      <c r="AUO62" s="17"/>
      <c r="AUP62" s="17"/>
      <c r="AUQ62" s="17"/>
      <c r="AUR62" s="17"/>
      <c r="AUS62" s="17"/>
      <c r="AUT62" s="17"/>
      <c r="AUU62" s="17"/>
      <c r="AUV62" s="17"/>
      <c r="AUW62" s="17"/>
      <c r="AUX62" s="17"/>
      <c r="AUY62" s="17"/>
      <c r="AUZ62" s="17"/>
      <c r="AVA62" s="17"/>
      <c r="AVB62" s="17"/>
      <c r="AVC62" s="17"/>
      <c r="AVD62" s="17"/>
      <c r="AVE62" s="17"/>
      <c r="AVF62" s="17"/>
      <c r="AVG62" s="17"/>
      <c r="AVH62" s="17"/>
      <c r="AVI62" s="17"/>
      <c r="AVJ62" s="17"/>
      <c r="AVK62" s="17"/>
      <c r="AVL62" s="17"/>
      <c r="AVM62" s="17"/>
      <c r="AVN62" s="17"/>
      <c r="AVO62" s="17"/>
      <c r="AVP62" s="17"/>
      <c r="AVQ62" s="17"/>
      <c r="AVR62" s="17"/>
      <c r="AVS62" s="17"/>
      <c r="AVT62" s="17"/>
      <c r="AVU62" s="17"/>
      <c r="AVV62" s="17"/>
      <c r="AVW62" s="17"/>
      <c r="AVX62" s="17"/>
      <c r="AVY62" s="17"/>
      <c r="AVZ62" s="17"/>
      <c r="AWA62" s="17"/>
      <c r="AWB62" s="17"/>
      <c r="AWC62" s="17"/>
      <c r="AWD62" s="17"/>
      <c r="AWE62" s="17"/>
      <c r="AWF62" s="17"/>
      <c r="AWG62" s="17"/>
      <c r="AWH62" s="17"/>
      <c r="AWI62" s="17"/>
      <c r="AWJ62" s="17"/>
      <c r="AWK62" s="17"/>
      <c r="AWL62" s="17"/>
      <c r="AWM62" s="17"/>
      <c r="AWN62" s="17"/>
      <c r="AWO62" s="17"/>
      <c r="AWP62" s="17"/>
      <c r="AWQ62" s="17"/>
      <c r="AWR62" s="17"/>
      <c r="AWS62" s="17"/>
      <c r="AWT62" s="17"/>
      <c r="AWU62" s="17"/>
      <c r="AWV62" s="17"/>
      <c r="AWW62" s="17"/>
      <c r="AWX62" s="17"/>
      <c r="AWY62" s="17"/>
      <c r="AWZ62" s="17"/>
      <c r="AXA62" s="17"/>
      <c r="AXB62" s="17"/>
      <c r="AXC62" s="17"/>
      <c r="AXD62" s="17"/>
      <c r="AXE62" s="17"/>
      <c r="AXF62" s="17"/>
      <c r="AXG62" s="17"/>
      <c r="AXH62" s="17"/>
      <c r="AXI62" s="17"/>
      <c r="AXJ62" s="17"/>
      <c r="AXK62" s="17"/>
      <c r="AXL62" s="17"/>
      <c r="AXM62" s="17"/>
      <c r="AXN62" s="17"/>
      <c r="AXO62" s="17"/>
      <c r="AXP62" s="17"/>
      <c r="AXQ62" s="17"/>
      <c r="AXR62" s="17"/>
      <c r="AXS62" s="17"/>
      <c r="AXT62" s="17"/>
      <c r="AXU62" s="17"/>
      <c r="AXV62" s="17"/>
      <c r="AXW62" s="17"/>
      <c r="AXX62" s="17"/>
      <c r="AXY62" s="17"/>
      <c r="AXZ62" s="17"/>
      <c r="AYA62" s="17"/>
      <c r="AYB62" s="17"/>
      <c r="AYC62" s="17"/>
      <c r="AYD62" s="17"/>
      <c r="AYE62" s="17"/>
      <c r="AYF62" s="17"/>
      <c r="AYG62" s="17"/>
      <c r="AYH62" s="17"/>
      <c r="AYI62" s="17"/>
      <c r="AYJ62" s="17"/>
      <c r="AYK62" s="17"/>
      <c r="AYL62" s="17"/>
      <c r="AYM62" s="17"/>
      <c r="AYN62" s="17"/>
      <c r="AYO62" s="17"/>
      <c r="AYP62" s="17"/>
      <c r="AYQ62" s="17"/>
      <c r="AYR62" s="17"/>
      <c r="AYS62" s="17"/>
      <c r="AYT62" s="17"/>
      <c r="AYU62" s="17"/>
      <c r="AYV62" s="17"/>
      <c r="AYW62" s="17"/>
      <c r="AYX62" s="17"/>
      <c r="AYY62" s="17"/>
      <c r="AYZ62" s="17"/>
      <c r="AZA62" s="17"/>
      <c r="AZB62" s="17"/>
      <c r="AZC62" s="17"/>
      <c r="AZD62" s="17"/>
      <c r="AZE62" s="17"/>
      <c r="AZF62" s="17"/>
      <c r="AZG62" s="17"/>
      <c r="AZH62" s="17"/>
      <c r="AZI62" s="17"/>
      <c r="AZJ62" s="17"/>
      <c r="AZK62" s="17"/>
      <c r="AZL62" s="17"/>
      <c r="AZM62" s="17"/>
      <c r="AZN62" s="17"/>
      <c r="AZO62" s="17"/>
      <c r="AZP62" s="17"/>
      <c r="AZQ62" s="17"/>
      <c r="AZR62" s="17"/>
      <c r="AZS62" s="17"/>
      <c r="AZT62" s="17"/>
      <c r="AZU62" s="17"/>
      <c r="AZV62" s="17"/>
      <c r="AZW62" s="17"/>
      <c r="AZX62" s="17"/>
      <c r="AZY62" s="17"/>
      <c r="AZZ62" s="17"/>
      <c r="BAA62" s="17"/>
      <c r="BAB62" s="17"/>
      <c r="BAC62" s="17"/>
      <c r="BAD62" s="17"/>
      <c r="BAE62" s="17"/>
      <c r="BAF62" s="17"/>
      <c r="BAG62" s="17"/>
      <c r="BAH62" s="17"/>
      <c r="BAI62" s="17"/>
      <c r="BAJ62" s="17"/>
      <c r="BAK62" s="17"/>
      <c r="BAL62" s="17"/>
      <c r="BAM62" s="17"/>
      <c r="BAN62" s="17"/>
      <c r="BAO62" s="17"/>
      <c r="BAP62" s="17"/>
      <c r="BAQ62" s="17"/>
      <c r="BAR62" s="17"/>
      <c r="BAS62" s="17"/>
      <c r="BAT62" s="17"/>
      <c r="BAU62" s="17"/>
      <c r="BAV62" s="17"/>
      <c r="BAW62" s="17"/>
      <c r="BAX62" s="17"/>
      <c r="BAY62" s="17"/>
      <c r="BAZ62" s="17"/>
      <c r="BBA62" s="17"/>
      <c r="BBB62" s="17"/>
      <c r="BBC62" s="17"/>
      <c r="BBD62" s="17"/>
      <c r="BBE62" s="17"/>
      <c r="BBF62" s="17"/>
      <c r="BBG62" s="17"/>
      <c r="BBH62" s="17"/>
      <c r="BBI62" s="17"/>
      <c r="BBJ62" s="17"/>
      <c r="BBK62" s="17"/>
      <c r="BBL62" s="17"/>
      <c r="BBM62" s="17"/>
      <c r="BBN62" s="17"/>
      <c r="BBO62" s="17"/>
      <c r="BBP62" s="17"/>
      <c r="BBQ62" s="17"/>
      <c r="BBR62" s="17"/>
      <c r="BBS62" s="17"/>
      <c r="BBT62" s="17"/>
      <c r="BBU62" s="17"/>
      <c r="BBV62" s="17"/>
      <c r="BBW62" s="17"/>
      <c r="BBX62" s="17"/>
      <c r="BBY62" s="17"/>
      <c r="BBZ62" s="17"/>
      <c r="BCA62" s="17"/>
      <c r="BCB62" s="17"/>
      <c r="BCC62" s="17"/>
      <c r="BCD62" s="17"/>
      <c r="BCE62" s="17"/>
      <c r="BCF62" s="17"/>
      <c r="BCG62" s="17"/>
      <c r="BCH62" s="17"/>
      <c r="BCI62" s="17"/>
      <c r="BCJ62" s="17"/>
      <c r="BCK62" s="17"/>
      <c r="BCL62" s="17"/>
      <c r="BCM62" s="17"/>
      <c r="BCN62" s="17"/>
      <c r="BCO62" s="17"/>
      <c r="BCP62" s="17"/>
      <c r="BCQ62" s="17"/>
      <c r="BCR62" s="17"/>
      <c r="BCS62" s="17"/>
      <c r="BCT62" s="17"/>
      <c r="BCU62" s="17"/>
      <c r="BCV62" s="17"/>
      <c r="BCW62" s="17"/>
      <c r="BCX62" s="17"/>
      <c r="BCY62" s="17"/>
      <c r="BCZ62" s="17"/>
      <c r="BDA62" s="17"/>
      <c r="BDB62" s="17"/>
      <c r="BDC62" s="17"/>
      <c r="BDD62" s="17"/>
      <c r="BDE62" s="17"/>
      <c r="BDF62" s="17"/>
      <c r="BDG62" s="17"/>
      <c r="BDH62" s="17"/>
      <c r="BDI62" s="17"/>
      <c r="BDJ62" s="17"/>
      <c r="BDK62" s="17"/>
      <c r="BDL62" s="17"/>
      <c r="BDM62" s="17"/>
      <c r="BDN62" s="17"/>
      <c r="BDO62" s="17"/>
      <c r="BDP62" s="17"/>
      <c r="BDQ62" s="17"/>
      <c r="BDR62" s="17"/>
      <c r="BDS62" s="17"/>
      <c r="BDT62" s="17"/>
      <c r="BDU62" s="17"/>
      <c r="BDV62" s="17"/>
      <c r="BDW62" s="17"/>
      <c r="BDX62" s="17"/>
      <c r="BDY62" s="17"/>
      <c r="BDZ62" s="17"/>
      <c r="BEA62" s="17"/>
      <c r="BEB62" s="17"/>
      <c r="BEC62" s="17"/>
      <c r="BED62" s="17"/>
      <c r="BEE62" s="17"/>
      <c r="BEF62" s="17"/>
      <c r="BEG62" s="17"/>
      <c r="BEH62" s="17"/>
      <c r="BEI62" s="17"/>
      <c r="BEJ62" s="17"/>
      <c r="BEK62" s="17"/>
      <c r="BEL62" s="17"/>
      <c r="BEM62" s="17"/>
      <c r="BEN62" s="17"/>
      <c r="BEO62" s="17"/>
      <c r="BEP62" s="17"/>
      <c r="BEQ62" s="17"/>
      <c r="BER62" s="17"/>
      <c r="BES62" s="17"/>
      <c r="BET62" s="17"/>
      <c r="BEU62" s="17"/>
      <c r="BEV62" s="17"/>
      <c r="BEW62" s="17"/>
      <c r="BEX62" s="17"/>
      <c r="BEY62" s="17"/>
      <c r="BEZ62" s="17"/>
      <c r="BFA62" s="17"/>
      <c r="BFB62" s="17"/>
      <c r="BFC62" s="17"/>
      <c r="BFD62" s="17"/>
      <c r="BFE62" s="17"/>
      <c r="BFF62" s="17"/>
      <c r="BFG62" s="17"/>
      <c r="BFH62" s="17"/>
      <c r="BFI62" s="17"/>
      <c r="BFJ62" s="17"/>
      <c r="BFK62" s="17"/>
      <c r="BFL62" s="17"/>
      <c r="BFM62" s="17"/>
      <c r="BFN62" s="17"/>
      <c r="BFO62" s="17"/>
      <c r="BFP62" s="17"/>
      <c r="BFQ62" s="17"/>
      <c r="BFR62" s="17"/>
      <c r="BFS62" s="17"/>
      <c r="BFT62" s="17"/>
      <c r="BFU62" s="17"/>
      <c r="BFV62" s="17"/>
      <c r="BFW62" s="17"/>
      <c r="BFX62" s="17"/>
      <c r="BFY62" s="17"/>
      <c r="BFZ62" s="17"/>
      <c r="BGA62" s="17"/>
      <c r="BGB62" s="17"/>
      <c r="BGC62" s="17"/>
      <c r="BGD62" s="17"/>
      <c r="BGE62" s="17"/>
      <c r="BGF62" s="17"/>
      <c r="BGG62" s="17"/>
      <c r="BGH62" s="17"/>
      <c r="BGI62" s="17"/>
      <c r="BGJ62" s="17"/>
      <c r="BGK62" s="17"/>
      <c r="BGL62" s="17"/>
      <c r="BGM62" s="17"/>
      <c r="BGN62" s="17"/>
      <c r="BGO62" s="17"/>
      <c r="BGP62" s="17"/>
      <c r="BGQ62" s="17"/>
      <c r="BGR62" s="17"/>
      <c r="BGS62" s="17"/>
      <c r="BGT62" s="17"/>
      <c r="BGU62" s="17"/>
      <c r="BGV62" s="17"/>
      <c r="BGW62" s="17"/>
      <c r="BGX62" s="17"/>
      <c r="BGY62" s="17"/>
      <c r="BGZ62" s="17"/>
      <c r="BHA62" s="17"/>
      <c r="BHB62" s="17"/>
      <c r="BHC62" s="17"/>
      <c r="BHD62" s="17"/>
      <c r="BHE62" s="17"/>
      <c r="BHF62" s="17"/>
      <c r="BHG62" s="17"/>
      <c r="BHH62" s="17"/>
      <c r="BHI62" s="17"/>
      <c r="BHJ62" s="17"/>
      <c r="BHK62" s="17"/>
      <c r="BHL62" s="17"/>
      <c r="BHM62" s="17"/>
      <c r="BHN62" s="17"/>
      <c r="BHO62" s="17"/>
      <c r="BHP62" s="17"/>
      <c r="BHQ62" s="17"/>
      <c r="BHR62" s="17"/>
      <c r="BHS62" s="17"/>
      <c r="BHT62" s="17"/>
      <c r="BHU62" s="17"/>
      <c r="BHV62" s="17"/>
      <c r="BHW62" s="17"/>
      <c r="BHX62" s="17"/>
      <c r="BHY62" s="17"/>
      <c r="BHZ62" s="17"/>
      <c r="BIA62" s="17"/>
      <c r="BIB62" s="17"/>
      <c r="BIC62" s="17"/>
      <c r="BID62" s="17"/>
      <c r="BIE62" s="17"/>
      <c r="BIF62" s="17"/>
      <c r="BIG62" s="17"/>
      <c r="BIH62" s="17"/>
      <c r="BII62" s="17"/>
      <c r="BIJ62" s="17"/>
      <c r="BIK62" s="17"/>
      <c r="BIL62" s="17"/>
      <c r="BIM62" s="17"/>
      <c r="BIN62" s="17"/>
      <c r="BIO62" s="17"/>
      <c r="BIP62" s="17"/>
      <c r="BIQ62" s="17"/>
      <c r="BIR62" s="17"/>
      <c r="BIS62" s="17"/>
      <c r="BIT62" s="17"/>
      <c r="BIU62" s="17"/>
      <c r="BIV62" s="17"/>
      <c r="BIW62" s="17"/>
      <c r="BIX62" s="17"/>
      <c r="BIY62" s="17"/>
      <c r="BIZ62" s="17"/>
      <c r="BJA62" s="17"/>
      <c r="BJB62" s="17"/>
      <c r="BJC62" s="17"/>
      <c r="BJD62" s="17"/>
      <c r="BJE62" s="17"/>
      <c r="BJF62" s="17"/>
      <c r="BJG62" s="17"/>
      <c r="BJH62" s="17"/>
      <c r="BJI62" s="17"/>
      <c r="BJJ62" s="17"/>
      <c r="BJK62" s="17"/>
      <c r="BJL62" s="17"/>
      <c r="BJM62" s="17"/>
      <c r="BJN62" s="17"/>
      <c r="BJO62" s="17"/>
      <c r="BJP62" s="17"/>
      <c r="BJQ62" s="17"/>
      <c r="BJR62" s="17"/>
      <c r="BJS62" s="17"/>
      <c r="BJT62" s="17"/>
      <c r="BJU62" s="17"/>
      <c r="BJV62" s="17"/>
      <c r="BJW62" s="17"/>
      <c r="BJX62" s="17"/>
      <c r="BJY62" s="17"/>
      <c r="BJZ62" s="17"/>
      <c r="BKA62" s="17"/>
      <c r="BKB62" s="17"/>
      <c r="BKC62" s="17"/>
      <c r="BKD62" s="17"/>
      <c r="BKE62" s="17"/>
      <c r="BKF62" s="17"/>
      <c r="BKG62" s="17"/>
      <c r="BKH62" s="17"/>
      <c r="BKI62" s="17"/>
      <c r="BKJ62" s="17"/>
      <c r="BKK62" s="17"/>
      <c r="BKL62" s="17"/>
      <c r="BKM62" s="17"/>
      <c r="BKN62" s="17"/>
      <c r="BKO62" s="17"/>
      <c r="BKP62" s="17"/>
      <c r="BKQ62" s="17"/>
      <c r="BKR62" s="17"/>
      <c r="BKS62" s="17"/>
      <c r="BKT62" s="17"/>
      <c r="BKU62" s="17"/>
      <c r="BKV62" s="17"/>
      <c r="BKW62" s="17"/>
      <c r="BKX62" s="17"/>
      <c r="BKY62" s="17"/>
      <c r="BKZ62" s="17"/>
      <c r="BLA62" s="17"/>
      <c r="BLB62" s="17"/>
      <c r="BLC62" s="17"/>
      <c r="BLD62" s="17"/>
      <c r="BLE62" s="17"/>
      <c r="BLF62" s="17"/>
      <c r="BLG62" s="17"/>
      <c r="BLH62" s="17"/>
      <c r="BLI62" s="17"/>
      <c r="BLJ62" s="17"/>
      <c r="BLK62" s="17"/>
      <c r="BLL62" s="17"/>
      <c r="BLM62" s="17"/>
      <c r="BLN62" s="17"/>
      <c r="BLO62" s="17"/>
      <c r="BLP62" s="17"/>
      <c r="BLQ62" s="17"/>
      <c r="BLR62" s="17"/>
      <c r="BLS62" s="17"/>
      <c r="BLT62" s="17"/>
      <c r="BLU62" s="17"/>
      <c r="BLV62" s="17"/>
      <c r="BLW62" s="17"/>
      <c r="BLX62" s="17"/>
      <c r="BLY62" s="17"/>
      <c r="BLZ62" s="17"/>
      <c r="BMA62" s="17"/>
      <c r="BMB62" s="17"/>
      <c r="BMC62" s="17"/>
      <c r="BMD62" s="17"/>
      <c r="BME62" s="17"/>
      <c r="BMF62" s="17"/>
      <c r="BMG62" s="17"/>
      <c r="BMH62" s="17"/>
      <c r="BMI62" s="17"/>
      <c r="BMJ62" s="17"/>
      <c r="BMK62" s="17"/>
      <c r="BML62" s="17"/>
      <c r="BMM62" s="17"/>
      <c r="BMN62" s="17"/>
      <c r="BMO62" s="17"/>
      <c r="BMP62" s="17"/>
      <c r="BMQ62" s="17"/>
      <c r="BMR62" s="17"/>
      <c r="BMS62" s="17"/>
      <c r="BMT62" s="17"/>
      <c r="BMU62" s="17"/>
      <c r="BMV62" s="17"/>
      <c r="BMW62" s="17"/>
      <c r="BMX62" s="17"/>
      <c r="BMY62" s="17"/>
      <c r="BMZ62" s="17"/>
      <c r="BNA62" s="17"/>
      <c r="BNB62" s="17"/>
      <c r="BNC62" s="17"/>
      <c r="BND62" s="17"/>
      <c r="BNE62" s="17"/>
      <c r="BNF62" s="17"/>
      <c r="BNG62" s="17"/>
      <c r="BNH62" s="17"/>
      <c r="BNI62" s="17"/>
      <c r="BNJ62" s="17"/>
      <c r="BNK62" s="17"/>
      <c r="BNL62" s="17"/>
      <c r="BNM62" s="17"/>
      <c r="BNN62" s="17"/>
      <c r="BNO62" s="17"/>
      <c r="BNP62" s="17"/>
      <c r="BNQ62" s="17"/>
      <c r="BNR62" s="17"/>
      <c r="BNS62" s="17"/>
      <c r="BNT62" s="17"/>
      <c r="BNU62" s="17"/>
      <c r="BNV62" s="17"/>
      <c r="BNW62" s="17"/>
      <c r="BNX62" s="17"/>
      <c r="BNY62" s="17"/>
      <c r="BNZ62" s="17"/>
      <c r="BOA62" s="17"/>
      <c r="BOB62" s="17"/>
      <c r="BOC62" s="17"/>
      <c r="BOD62" s="17"/>
      <c r="BOE62" s="17"/>
      <c r="BOF62" s="17"/>
      <c r="BOG62" s="17"/>
      <c r="BOH62" s="17"/>
      <c r="BOI62" s="17"/>
      <c r="BOJ62" s="17"/>
      <c r="BOK62" s="17"/>
      <c r="BOL62" s="17"/>
      <c r="BOM62" s="17"/>
      <c r="BON62" s="17"/>
      <c r="BOO62" s="17"/>
      <c r="BOP62" s="17"/>
      <c r="BOQ62" s="17"/>
      <c r="BOR62" s="17"/>
      <c r="BOS62" s="17"/>
      <c r="BOT62" s="17"/>
      <c r="BOU62" s="17"/>
      <c r="BOV62" s="17"/>
      <c r="BOW62" s="17"/>
      <c r="BOX62" s="17"/>
      <c r="BOY62" s="17"/>
      <c r="BOZ62" s="17"/>
      <c r="BPA62" s="17"/>
      <c r="BPB62" s="17"/>
      <c r="BPC62" s="17"/>
      <c r="BPD62" s="17"/>
      <c r="BPE62" s="17"/>
      <c r="BPF62" s="17"/>
      <c r="BPG62" s="17"/>
      <c r="BPH62" s="17"/>
      <c r="BPI62" s="17"/>
      <c r="BPJ62" s="17"/>
      <c r="BPK62" s="17"/>
      <c r="BPL62" s="17"/>
      <c r="BPM62" s="17"/>
      <c r="BPN62" s="17"/>
      <c r="BPO62" s="17"/>
      <c r="BPP62" s="17"/>
      <c r="BPQ62" s="17"/>
      <c r="BPR62" s="17"/>
      <c r="BPS62" s="17"/>
      <c r="BPT62" s="17"/>
      <c r="BPU62" s="17"/>
      <c r="BPV62" s="17"/>
      <c r="BPW62" s="17"/>
      <c r="BPX62" s="17"/>
      <c r="BPY62" s="17"/>
      <c r="BPZ62" s="17"/>
      <c r="BQA62" s="17"/>
      <c r="BQB62" s="17"/>
      <c r="BQC62" s="17"/>
      <c r="BQD62" s="17"/>
      <c r="BQE62" s="17"/>
      <c r="BQF62" s="17"/>
      <c r="BQG62" s="17"/>
      <c r="BQH62" s="17"/>
      <c r="BQI62" s="17"/>
      <c r="BQJ62" s="17"/>
      <c r="BQK62" s="17"/>
      <c r="BQL62" s="17"/>
      <c r="BQM62" s="17"/>
      <c r="BQN62" s="17"/>
      <c r="BQO62" s="17"/>
      <c r="BQP62" s="17"/>
      <c r="BQQ62" s="17"/>
      <c r="BQR62" s="17"/>
      <c r="BQS62" s="17"/>
      <c r="BQT62" s="17"/>
      <c r="BQU62" s="17"/>
      <c r="BQV62" s="17"/>
      <c r="BQW62" s="17"/>
      <c r="BQX62" s="17"/>
      <c r="BQY62" s="17"/>
      <c r="BQZ62" s="17"/>
      <c r="BRA62" s="17"/>
      <c r="BRB62" s="17"/>
      <c r="BRC62" s="17"/>
      <c r="BRD62" s="17"/>
      <c r="BRE62" s="17"/>
      <c r="BRF62" s="17"/>
      <c r="BRG62" s="17"/>
      <c r="BRH62" s="17"/>
      <c r="BRI62" s="17"/>
      <c r="BRJ62" s="17"/>
      <c r="BRK62" s="17"/>
      <c r="BRL62" s="17"/>
      <c r="BRM62" s="17"/>
      <c r="BRN62" s="17"/>
      <c r="BRO62" s="17"/>
      <c r="BRP62" s="17"/>
      <c r="BRQ62" s="17"/>
      <c r="BRR62" s="17"/>
      <c r="BRS62" s="17"/>
      <c r="BRT62" s="17"/>
      <c r="BRU62" s="17"/>
      <c r="BRV62" s="17"/>
      <c r="BRW62" s="17"/>
      <c r="BRX62" s="17"/>
      <c r="BRY62" s="17"/>
      <c r="BRZ62" s="17"/>
      <c r="BSA62" s="17"/>
      <c r="BSB62" s="17"/>
      <c r="BSC62" s="17"/>
      <c r="BSD62" s="17"/>
      <c r="BSE62" s="17"/>
      <c r="BSF62" s="17"/>
      <c r="BSG62" s="17"/>
      <c r="BSH62" s="17"/>
      <c r="BSI62" s="17"/>
      <c r="BSJ62" s="17"/>
      <c r="BSK62" s="17"/>
      <c r="BSL62" s="17"/>
      <c r="BSM62" s="17"/>
      <c r="BSN62" s="17"/>
      <c r="BSO62" s="17"/>
      <c r="BSP62" s="17"/>
      <c r="BSQ62" s="17"/>
      <c r="BSR62" s="17"/>
      <c r="BSS62" s="17"/>
      <c r="BST62" s="17"/>
      <c r="BSU62" s="17"/>
      <c r="BSV62" s="17"/>
      <c r="BSW62" s="17"/>
      <c r="BSX62" s="17"/>
      <c r="BSY62" s="17"/>
      <c r="BSZ62" s="17"/>
      <c r="BTA62" s="17"/>
      <c r="BTB62" s="17"/>
      <c r="BTC62" s="17"/>
      <c r="BTD62" s="17"/>
      <c r="BTE62" s="17"/>
      <c r="BTF62" s="17"/>
      <c r="BTG62" s="17"/>
      <c r="BTH62" s="17"/>
      <c r="BTI62" s="17"/>
      <c r="BTJ62" s="17"/>
      <c r="BTK62" s="17"/>
      <c r="BTL62" s="17"/>
      <c r="BTM62" s="17"/>
      <c r="BTN62" s="17"/>
      <c r="BTO62" s="17"/>
      <c r="BTP62" s="17"/>
      <c r="BTQ62" s="17"/>
      <c r="BTR62" s="17"/>
      <c r="BTS62" s="17"/>
      <c r="BTT62" s="17"/>
      <c r="BTU62" s="17"/>
      <c r="BTV62" s="17"/>
      <c r="BTW62" s="17"/>
      <c r="BTX62" s="17"/>
      <c r="BTY62" s="17"/>
      <c r="BTZ62" s="17"/>
      <c r="BUA62" s="17"/>
      <c r="BUB62" s="17"/>
      <c r="BUC62" s="17"/>
      <c r="BUD62" s="17"/>
      <c r="BUE62" s="17"/>
      <c r="BUF62" s="17"/>
      <c r="BUG62" s="17"/>
      <c r="BUH62" s="17"/>
      <c r="BUI62" s="17"/>
      <c r="BUJ62" s="17"/>
      <c r="BUK62" s="17"/>
      <c r="BUL62" s="17"/>
      <c r="BUM62" s="17"/>
      <c r="BUN62" s="17"/>
      <c r="BUO62" s="17"/>
      <c r="BUP62" s="17"/>
      <c r="BUQ62" s="17"/>
      <c r="BUR62" s="17"/>
      <c r="BUS62" s="17"/>
      <c r="BUT62" s="17"/>
      <c r="BUU62" s="17"/>
      <c r="BUV62" s="17"/>
      <c r="BUW62" s="17"/>
      <c r="BUX62" s="17"/>
      <c r="BUY62" s="17"/>
      <c r="BUZ62" s="17"/>
      <c r="BVA62" s="17"/>
      <c r="BVB62" s="17"/>
      <c r="BVC62" s="17"/>
      <c r="BVD62" s="17"/>
      <c r="BVE62" s="17"/>
      <c r="BVF62" s="17"/>
      <c r="BVG62" s="17"/>
      <c r="BVH62" s="17"/>
      <c r="BVI62" s="17"/>
      <c r="BVJ62" s="17"/>
      <c r="BVK62" s="17"/>
      <c r="BVL62" s="17"/>
      <c r="BVM62" s="17"/>
      <c r="BVN62" s="17"/>
      <c r="BVO62" s="17"/>
      <c r="BVP62" s="17"/>
      <c r="BVQ62" s="17"/>
      <c r="BVR62" s="17"/>
      <c r="BVS62" s="17"/>
      <c r="BVT62" s="17"/>
      <c r="BVU62" s="17"/>
      <c r="BVV62" s="17"/>
      <c r="BVW62" s="17"/>
      <c r="BVX62" s="17"/>
      <c r="BVY62" s="17"/>
      <c r="BVZ62" s="17"/>
      <c r="BWA62" s="17"/>
      <c r="BWB62" s="17"/>
      <c r="BWC62" s="17"/>
      <c r="BWD62" s="17"/>
      <c r="BWE62" s="17"/>
      <c r="BWF62" s="17"/>
      <c r="BWG62" s="17"/>
      <c r="BWH62" s="17"/>
      <c r="BWI62" s="17"/>
      <c r="BWJ62" s="17"/>
      <c r="BWK62" s="17"/>
      <c r="BWL62" s="17"/>
      <c r="BWM62" s="17"/>
      <c r="BWN62" s="17"/>
      <c r="BWO62" s="17"/>
      <c r="BWP62" s="17"/>
      <c r="BWQ62" s="17"/>
      <c r="BWR62" s="17"/>
      <c r="BWS62" s="17"/>
      <c r="BWT62" s="17"/>
      <c r="BWU62" s="17"/>
      <c r="BWV62" s="17"/>
      <c r="BWW62" s="17"/>
      <c r="BWX62" s="17"/>
      <c r="BWY62" s="17"/>
      <c r="BWZ62" s="17"/>
      <c r="BXA62" s="17"/>
      <c r="BXB62" s="17"/>
      <c r="BXC62" s="17"/>
      <c r="BXD62" s="17"/>
      <c r="BXE62" s="17"/>
      <c r="BXF62" s="17"/>
      <c r="BXG62" s="17"/>
      <c r="BXH62" s="17"/>
      <c r="BXI62" s="17"/>
      <c r="BXJ62" s="17"/>
      <c r="BXK62" s="17"/>
      <c r="BXL62" s="17"/>
      <c r="BXM62" s="17"/>
      <c r="BXN62" s="17"/>
      <c r="BXO62" s="17"/>
      <c r="BXP62" s="17"/>
      <c r="BXQ62" s="17"/>
      <c r="BXR62" s="17"/>
      <c r="BXS62" s="17"/>
      <c r="BXT62" s="17"/>
      <c r="BXU62" s="17"/>
      <c r="BXV62" s="17"/>
      <c r="BXW62" s="17"/>
      <c r="BXX62" s="17"/>
      <c r="BXY62" s="17"/>
      <c r="BXZ62" s="17"/>
      <c r="BYA62" s="17"/>
      <c r="BYB62" s="17"/>
      <c r="BYC62" s="17"/>
      <c r="BYD62" s="17"/>
      <c r="BYE62" s="17"/>
      <c r="BYF62" s="17"/>
      <c r="BYG62" s="17"/>
      <c r="BYH62" s="17"/>
      <c r="BYI62" s="17"/>
      <c r="BYJ62" s="17"/>
      <c r="BYK62" s="17"/>
      <c r="BYL62" s="17"/>
      <c r="BYM62" s="17"/>
      <c r="BYN62" s="17"/>
      <c r="BYO62" s="17"/>
      <c r="BYP62" s="17"/>
      <c r="BYQ62" s="17"/>
      <c r="BYR62" s="17"/>
      <c r="BYS62" s="17"/>
      <c r="BYT62" s="17"/>
      <c r="BYU62" s="17"/>
      <c r="BYV62" s="17"/>
      <c r="BYW62" s="17"/>
      <c r="BYX62" s="17"/>
      <c r="BYY62" s="17"/>
      <c r="BYZ62" s="17"/>
      <c r="BZA62" s="17"/>
      <c r="BZB62" s="17"/>
      <c r="BZC62" s="17"/>
      <c r="BZD62" s="17"/>
      <c r="BZE62" s="17"/>
      <c r="BZF62" s="17"/>
      <c r="BZG62" s="17"/>
      <c r="BZH62" s="17"/>
      <c r="BZI62" s="17"/>
      <c r="BZJ62" s="17"/>
      <c r="BZK62" s="17"/>
      <c r="BZL62" s="17"/>
      <c r="BZM62" s="17"/>
      <c r="BZN62" s="17"/>
      <c r="BZO62" s="17"/>
      <c r="BZP62" s="17"/>
      <c r="BZQ62" s="17"/>
      <c r="BZR62" s="17"/>
      <c r="BZS62" s="17"/>
      <c r="BZT62" s="17"/>
      <c r="BZU62" s="17"/>
      <c r="BZV62" s="17"/>
      <c r="BZW62" s="17"/>
      <c r="BZX62" s="17"/>
      <c r="BZY62" s="17"/>
      <c r="BZZ62" s="17"/>
      <c r="CAA62" s="17"/>
      <c r="CAB62" s="17"/>
      <c r="CAC62" s="17"/>
      <c r="CAD62" s="17"/>
      <c r="CAE62" s="17"/>
      <c r="CAF62" s="17"/>
      <c r="CAG62" s="17"/>
      <c r="CAH62" s="17"/>
      <c r="CAI62" s="17"/>
      <c r="CAJ62" s="17"/>
      <c r="CAK62" s="17"/>
      <c r="CAL62" s="17"/>
      <c r="CAM62" s="17"/>
      <c r="CAN62" s="17"/>
      <c r="CAO62" s="17"/>
      <c r="CAP62" s="17"/>
      <c r="CAQ62" s="17"/>
      <c r="CAR62" s="17"/>
      <c r="CAS62" s="17"/>
      <c r="CAT62" s="17"/>
      <c r="CAU62" s="17"/>
      <c r="CAV62" s="17"/>
      <c r="CAW62" s="17"/>
      <c r="CAX62" s="17"/>
      <c r="CAY62" s="17"/>
      <c r="CAZ62" s="17"/>
      <c r="CBA62" s="17"/>
      <c r="CBB62" s="17"/>
      <c r="CBC62" s="17"/>
      <c r="CBD62" s="17"/>
      <c r="CBE62" s="17"/>
      <c r="CBF62" s="17"/>
      <c r="CBG62" s="17"/>
      <c r="CBH62" s="17"/>
      <c r="CBI62" s="17"/>
      <c r="CBJ62" s="17"/>
      <c r="CBK62" s="17"/>
      <c r="CBL62" s="17"/>
      <c r="CBM62" s="17"/>
      <c r="CBN62" s="17"/>
      <c r="CBO62" s="17"/>
      <c r="CBP62" s="17"/>
      <c r="CBQ62" s="17"/>
      <c r="CBR62" s="17"/>
      <c r="CBS62" s="17"/>
      <c r="CBT62" s="17"/>
      <c r="CBU62" s="17"/>
      <c r="CBV62" s="17"/>
      <c r="CBW62" s="17"/>
      <c r="CBX62" s="17"/>
      <c r="CBY62" s="17"/>
      <c r="CBZ62" s="17"/>
      <c r="CCA62" s="17"/>
      <c r="CCB62" s="17"/>
      <c r="CCC62" s="17"/>
      <c r="CCD62" s="17"/>
      <c r="CCE62" s="17"/>
      <c r="CCF62" s="17"/>
      <c r="CCG62" s="17"/>
      <c r="CCH62" s="17"/>
      <c r="CCI62" s="17"/>
      <c r="CCJ62" s="17"/>
      <c r="CCK62" s="17"/>
      <c r="CCL62" s="17"/>
      <c r="CCM62" s="17"/>
      <c r="CCN62" s="17"/>
      <c r="CCO62" s="17"/>
      <c r="CCP62" s="17"/>
      <c r="CCQ62" s="17"/>
      <c r="CCR62" s="17"/>
      <c r="CCS62" s="17"/>
      <c r="CCT62" s="17"/>
      <c r="CCU62" s="17"/>
      <c r="CCV62" s="17"/>
      <c r="CCW62" s="17"/>
      <c r="CCX62" s="17"/>
      <c r="CCY62" s="17"/>
      <c r="CCZ62" s="17"/>
      <c r="CDA62" s="17"/>
      <c r="CDB62" s="17"/>
      <c r="CDC62" s="17"/>
      <c r="CDD62" s="17"/>
      <c r="CDE62" s="17"/>
      <c r="CDF62" s="17"/>
      <c r="CDG62" s="17"/>
      <c r="CDH62" s="17"/>
      <c r="CDI62" s="17"/>
      <c r="CDJ62" s="17"/>
      <c r="CDK62" s="17"/>
      <c r="CDL62" s="17"/>
      <c r="CDM62" s="17"/>
      <c r="CDN62" s="17"/>
      <c r="CDO62" s="17"/>
      <c r="CDP62" s="17"/>
      <c r="CDQ62" s="17"/>
      <c r="CDR62" s="17"/>
      <c r="CDS62" s="17"/>
      <c r="CDT62" s="17"/>
      <c r="CDU62" s="17"/>
      <c r="CDV62" s="17"/>
      <c r="CDW62" s="17"/>
      <c r="CDX62" s="17"/>
      <c r="CDY62" s="17"/>
      <c r="CDZ62" s="17"/>
      <c r="CEA62" s="17"/>
      <c r="CEB62" s="17"/>
      <c r="CEC62" s="17"/>
      <c r="CED62" s="17"/>
      <c r="CEE62" s="17"/>
      <c r="CEF62" s="17"/>
      <c r="CEG62" s="17"/>
      <c r="CEH62" s="17"/>
      <c r="CEI62" s="17"/>
      <c r="CEJ62" s="17"/>
      <c r="CEK62" s="17"/>
      <c r="CEL62" s="17"/>
      <c r="CEM62" s="17"/>
      <c r="CEN62" s="17"/>
      <c r="CEO62" s="17"/>
      <c r="CEP62" s="17"/>
      <c r="CEQ62" s="17"/>
      <c r="CER62" s="17"/>
      <c r="CES62" s="17"/>
      <c r="CET62" s="17"/>
      <c r="CEU62" s="17"/>
      <c r="CEV62" s="17"/>
      <c r="CEW62" s="17"/>
      <c r="CEX62" s="17"/>
      <c r="CEY62" s="17"/>
      <c r="CEZ62" s="17"/>
      <c r="CFA62" s="17"/>
      <c r="CFB62" s="17"/>
      <c r="CFC62" s="17"/>
      <c r="CFD62" s="17"/>
      <c r="CFE62" s="17"/>
      <c r="CFF62" s="17"/>
      <c r="CFG62" s="17"/>
      <c r="CFH62" s="17"/>
      <c r="CFI62" s="17"/>
      <c r="CFJ62" s="17"/>
      <c r="CFK62" s="17"/>
      <c r="CFL62" s="17"/>
      <c r="CFM62" s="17"/>
      <c r="CFN62" s="17"/>
      <c r="CFO62" s="17"/>
      <c r="CFP62" s="17"/>
      <c r="CFQ62" s="17"/>
      <c r="CFR62" s="17"/>
      <c r="CFS62" s="17"/>
      <c r="CFT62" s="17"/>
      <c r="CFU62" s="17"/>
      <c r="CFV62" s="17"/>
      <c r="CFW62" s="17"/>
      <c r="CFX62" s="17"/>
      <c r="CFY62" s="17"/>
      <c r="CFZ62" s="17"/>
      <c r="CGA62" s="17"/>
      <c r="CGB62" s="17"/>
      <c r="CGC62" s="17"/>
      <c r="CGD62" s="17"/>
      <c r="CGE62" s="17"/>
      <c r="CGF62" s="17"/>
      <c r="CGG62" s="17"/>
      <c r="CGH62" s="17"/>
      <c r="CGI62" s="17"/>
      <c r="CGJ62" s="17"/>
      <c r="CGK62" s="17"/>
      <c r="CGL62" s="17"/>
      <c r="CGM62" s="17"/>
      <c r="CGN62" s="17"/>
      <c r="CGO62" s="17"/>
      <c r="CGP62" s="17"/>
      <c r="CGQ62" s="17"/>
      <c r="CGR62" s="17"/>
      <c r="CGS62" s="17"/>
      <c r="CGT62" s="17"/>
      <c r="CGU62" s="17"/>
      <c r="CGV62" s="17"/>
      <c r="CGW62" s="17"/>
      <c r="CGX62" s="17"/>
      <c r="CGY62" s="17"/>
      <c r="CGZ62" s="17"/>
      <c r="CHA62" s="17"/>
      <c r="CHB62" s="17"/>
      <c r="CHC62" s="17"/>
      <c r="CHD62" s="17"/>
      <c r="CHE62" s="17"/>
      <c r="CHF62" s="17"/>
      <c r="CHG62" s="17"/>
      <c r="CHH62" s="17"/>
      <c r="CHI62" s="17"/>
      <c r="CHJ62" s="17"/>
      <c r="CHK62" s="17"/>
      <c r="CHL62" s="17"/>
      <c r="CHM62" s="17"/>
      <c r="CHN62" s="17"/>
      <c r="CHO62" s="17"/>
      <c r="CHP62" s="17"/>
      <c r="CHQ62" s="17"/>
      <c r="CHR62" s="17"/>
      <c r="CHS62" s="17"/>
      <c r="CHT62" s="17"/>
      <c r="CHU62" s="17"/>
      <c r="CHV62" s="17"/>
      <c r="CHW62" s="17"/>
      <c r="CHX62" s="17"/>
      <c r="CHY62" s="17"/>
      <c r="CHZ62" s="17"/>
      <c r="CIA62" s="17"/>
      <c r="CIB62" s="17"/>
      <c r="CIC62" s="17"/>
      <c r="CID62" s="17"/>
      <c r="CIE62" s="17"/>
      <c r="CIF62" s="17"/>
      <c r="CIG62" s="17"/>
      <c r="CIH62" s="17"/>
      <c r="CII62" s="17"/>
      <c r="CIJ62" s="17"/>
      <c r="CIK62" s="17"/>
      <c r="CIL62" s="17"/>
      <c r="CIM62" s="17"/>
      <c r="CIN62" s="17"/>
      <c r="CIO62" s="17"/>
      <c r="CIP62" s="17"/>
      <c r="CIQ62" s="17"/>
      <c r="CIR62" s="17"/>
      <c r="CIS62" s="17"/>
      <c r="CIT62" s="17"/>
      <c r="CIU62" s="17"/>
      <c r="CIV62" s="17"/>
      <c r="CIW62" s="17"/>
      <c r="CIX62" s="17"/>
      <c r="CIY62" s="17"/>
      <c r="CIZ62" s="17"/>
      <c r="CJA62" s="17"/>
      <c r="CJB62" s="17"/>
      <c r="CJC62" s="17"/>
      <c r="CJD62" s="17"/>
      <c r="CJE62" s="17"/>
      <c r="CJF62" s="17"/>
      <c r="CJG62" s="17"/>
      <c r="CJH62" s="17"/>
      <c r="CJI62" s="17"/>
      <c r="CJJ62" s="17"/>
      <c r="CJK62" s="17"/>
      <c r="CJL62" s="17"/>
      <c r="CJM62" s="17"/>
      <c r="CJN62" s="17"/>
      <c r="CJO62" s="17"/>
      <c r="CJP62" s="17"/>
      <c r="CJQ62" s="17"/>
      <c r="CJR62" s="17"/>
      <c r="CJS62" s="17"/>
      <c r="CJT62" s="17"/>
      <c r="CJU62" s="17"/>
      <c r="CJV62" s="17"/>
      <c r="CJW62" s="17"/>
      <c r="CJX62" s="17"/>
      <c r="CJY62" s="17"/>
      <c r="CJZ62" s="17"/>
      <c r="CKA62" s="17"/>
      <c r="CKB62" s="17"/>
      <c r="CKC62" s="17"/>
      <c r="CKD62" s="17"/>
      <c r="CKE62" s="17"/>
      <c r="CKF62" s="17"/>
      <c r="CKG62" s="17"/>
      <c r="CKH62" s="17"/>
      <c r="CKI62" s="17"/>
      <c r="CKJ62" s="17"/>
      <c r="CKK62" s="17"/>
      <c r="CKL62" s="17"/>
      <c r="CKM62" s="17"/>
      <c r="CKN62" s="17"/>
      <c r="CKO62" s="17"/>
      <c r="CKP62" s="17"/>
      <c r="CKQ62" s="17"/>
      <c r="CKR62" s="17"/>
      <c r="CKS62" s="17"/>
      <c r="CKT62" s="17"/>
      <c r="CKU62" s="17"/>
      <c r="CKV62" s="17"/>
      <c r="CKW62" s="17"/>
      <c r="CKX62" s="17"/>
      <c r="CKY62" s="17"/>
      <c r="CKZ62" s="17"/>
      <c r="CLA62" s="17"/>
      <c r="CLB62" s="17"/>
      <c r="CLC62" s="17"/>
      <c r="CLD62" s="17"/>
      <c r="CLE62" s="17"/>
      <c r="CLF62" s="17"/>
      <c r="CLG62" s="17"/>
      <c r="CLH62" s="17"/>
      <c r="CLI62" s="17"/>
      <c r="CLJ62" s="17"/>
      <c r="CLK62" s="17"/>
      <c r="CLL62" s="17"/>
      <c r="CLM62" s="17"/>
      <c r="CLN62" s="17"/>
      <c r="CLO62" s="17"/>
      <c r="CLP62" s="17"/>
      <c r="CLQ62" s="17"/>
      <c r="CLR62" s="17"/>
      <c r="CLS62" s="17"/>
      <c r="CLT62" s="17"/>
      <c r="CLU62" s="17"/>
      <c r="CLV62" s="17"/>
      <c r="CLW62" s="17"/>
      <c r="CLX62" s="17"/>
      <c r="CLY62" s="17"/>
      <c r="CLZ62" s="17"/>
      <c r="CMA62" s="17"/>
      <c r="CMB62" s="17"/>
      <c r="CMC62" s="17"/>
      <c r="CMD62" s="17"/>
      <c r="CME62" s="17"/>
      <c r="CMF62" s="17"/>
      <c r="CMG62" s="17"/>
      <c r="CMH62" s="17"/>
      <c r="CMI62" s="17"/>
      <c r="CMJ62" s="17"/>
      <c r="CMK62" s="17"/>
      <c r="CML62" s="17"/>
      <c r="CMM62" s="17"/>
      <c r="CMN62" s="17"/>
      <c r="CMO62" s="17"/>
      <c r="CMP62" s="17"/>
      <c r="CMQ62" s="17"/>
      <c r="CMR62" s="17"/>
      <c r="CMS62" s="17"/>
      <c r="CMT62" s="17"/>
      <c r="CMU62" s="17"/>
      <c r="CMV62" s="17"/>
      <c r="CMW62" s="17"/>
      <c r="CMX62" s="17"/>
      <c r="CMY62" s="17"/>
      <c r="CMZ62" s="17"/>
      <c r="CNA62" s="17"/>
      <c r="CNB62" s="17"/>
      <c r="CNC62" s="17"/>
      <c r="CND62" s="17"/>
      <c r="CNE62" s="17"/>
      <c r="CNF62" s="17"/>
      <c r="CNG62" s="17"/>
      <c r="CNH62" s="17"/>
      <c r="CNI62" s="17"/>
      <c r="CNJ62" s="17"/>
      <c r="CNK62" s="17"/>
      <c r="CNL62" s="17"/>
      <c r="CNM62" s="17"/>
      <c r="CNN62" s="17"/>
      <c r="CNO62" s="17"/>
      <c r="CNP62" s="17"/>
      <c r="CNQ62" s="17"/>
      <c r="CNR62" s="17"/>
      <c r="CNS62" s="17"/>
      <c r="CNT62" s="17"/>
      <c r="CNU62" s="17"/>
      <c r="CNV62" s="17"/>
      <c r="CNW62" s="17"/>
      <c r="CNX62" s="17"/>
      <c r="CNY62" s="17"/>
      <c r="CNZ62" s="17"/>
      <c r="COA62" s="17"/>
      <c r="COB62" s="17"/>
      <c r="COC62" s="17"/>
      <c r="COD62" s="17"/>
      <c r="COE62" s="17"/>
      <c r="COF62" s="17"/>
      <c r="COG62" s="17"/>
      <c r="COH62" s="17"/>
      <c r="COI62" s="17"/>
      <c r="COJ62" s="17"/>
      <c r="COK62" s="17"/>
      <c r="COL62" s="17"/>
      <c r="COM62" s="17"/>
      <c r="CON62" s="17"/>
      <c r="COO62" s="17"/>
      <c r="COP62" s="17"/>
      <c r="COQ62" s="17"/>
      <c r="COR62" s="17"/>
      <c r="COS62" s="17"/>
      <c r="COT62" s="17"/>
      <c r="COU62" s="17"/>
      <c r="COV62" s="17"/>
      <c r="COW62" s="17"/>
      <c r="COX62" s="17"/>
      <c r="COY62" s="17"/>
      <c r="COZ62" s="17"/>
      <c r="CPA62" s="17"/>
      <c r="CPB62" s="17"/>
      <c r="CPC62" s="17"/>
      <c r="CPD62" s="17"/>
      <c r="CPE62" s="17"/>
      <c r="CPF62" s="17"/>
      <c r="CPG62" s="17"/>
      <c r="CPH62" s="17"/>
      <c r="CPI62" s="17"/>
      <c r="CPJ62" s="17"/>
      <c r="CPK62" s="17"/>
      <c r="CPL62" s="17"/>
      <c r="CPM62" s="17"/>
      <c r="CPN62" s="17"/>
      <c r="CPO62" s="17"/>
      <c r="CPP62" s="17"/>
      <c r="CPQ62" s="17"/>
      <c r="CPR62" s="17"/>
      <c r="CPS62" s="17"/>
      <c r="CPT62" s="17"/>
      <c r="CPU62" s="17"/>
      <c r="CPV62" s="17"/>
      <c r="CPW62" s="17"/>
      <c r="CPX62" s="17"/>
      <c r="CPY62" s="17"/>
      <c r="CPZ62" s="17"/>
      <c r="CQA62" s="17"/>
      <c r="CQB62" s="17"/>
      <c r="CQC62" s="17"/>
      <c r="CQD62" s="17"/>
      <c r="CQE62" s="17"/>
      <c r="CQF62" s="17"/>
      <c r="CQG62" s="17"/>
      <c r="CQH62" s="17"/>
      <c r="CQI62" s="17"/>
      <c r="CQJ62" s="17"/>
      <c r="CQK62" s="17"/>
      <c r="CQL62" s="17"/>
      <c r="CQM62" s="17"/>
      <c r="CQN62" s="17"/>
      <c r="CQO62" s="17"/>
      <c r="CQP62" s="17"/>
      <c r="CQQ62" s="17"/>
      <c r="CQR62" s="17"/>
      <c r="CQS62" s="17"/>
      <c r="CQT62" s="17"/>
      <c r="CQU62" s="17"/>
      <c r="CQV62" s="17"/>
      <c r="CQW62" s="17"/>
      <c r="CQX62" s="17"/>
      <c r="CQY62" s="17"/>
      <c r="CQZ62" s="17"/>
      <c r="CRA62" s="17"/>
      <c r="CRB62" s="17"/>
      <c r="CRC62" s="17"/>
      <c r="CRD62" s="17"/>
      <c r="CRE62" s="17"/>
      <c r="CRF62" s="17"/>
      <c r="CRG62" s="17"/>
      <c r="CRH62" s="17"/>
      <c r="CRI62" s="17"/>
      <c r="CRJ62" s="17"/>
      <c r="CRK62" s="17"/>
      <c r="CRL62" s="17"/>
      <c r="CRM62" s="17"/>
      <c r="CRN62" s="17"/>
      <c r="CRO62" s="17"/>
      <c r="CRP62" s="17"/>
      <c r="CRQ62" s="17"/>
      <c r="CRR62" s="17"/>
      <c r="CRS62" s="17"/>
      <c r="CRT62" s="17"/>
      <c r="CRU62" s="17"/>
      <c r="CRV62" s="17"/>
      <c r="CRW62" s="17"/>
      <c r="CRX62" s="17"/>
      <c r="CRY62" s="17"/>
      <c r="CRZ62" s="17"/>
      <c r="CSA62" s="17"/>
      <c r="CSB62" s="17"/>
      <c r="CSC62" s="17"/>
      <c r="CSD62" s="17"/>
      <c r="CSE62" s="17"/>
      <c r="CSF62" s="17"/>
      <c r="CSG62" s="17"/>
      <c r="CSH62" s="17"/>
      <c r="CSI62" s="17"/>
      <c r="CSJ62" s="17"/>
      <c r="CSK62" s="17"/>
      <c r="CSL62" s="17"/>
      <c r="CSM62" s="17"/>
      <c r="CSN62" s="17"/>
      <c r="CSO62" s="17"/>
      <c r="CSP62" s="17"/>
      <c r="CSQ62" s="17"/>
      <c r="CSR62" s="17"/>
      <c r="CSS62" s="17"/>
      <c r="CST62" s="17"/>
      <c r="CSU62" s="17"/>
      <c r="CSV62" s="17"/>
      <c r="CSW62" s="17"/>
      <c r="CSX62" s="17"/>
      <c r="CSY62" s="17"/>
      <c r="CSZ62" s="17"/>
      <c r="CTA62" s="17"/>
      <c r="CTB62" s="17"/>
      <c r="CTC62" s="17"/>
      <c r="CTD62" s="17"/>
      <c r="CTE62" s="17"/>
      <c r="CTF62" s="17"/>
      <c r="CTG62" s="17"/>
      <c r="CTH62" s="17"/>
      <c r="CTI62" s="17"/>
      <c r="CTJ62" s="17"/>
      <c r="CTK62" s="17"/>
      <c r="CTL62" s="17"/>
      <c r="CTM62" s="17"/>
      <c r="CTN62" s="17"/>
      <c r="CTO62" s="17"/>
      <c r="CTP62" s="17"/>
      <c r="CTQ62" s="17"/>
      <c r="CTR62" s="17"/>
      <c r="CTS62" s="17"/>
      <c r="CTT62" s="17"/>
      <c r="CTU62" s="17"/>
      <c r="CTV62" s="17"/>
      <c r="CTW62" s="17"/>
      <c r="CTX62" s="17"/>
      <c r="CTY62" s="17"/>
      <c r="CTZ62" s="17"/>
      <c r="CUA62" s="17"/>
      <c r="CUB62" s="17"/>
      <c r="CUC62" s="17"/>
      <c r="CUD62" s="17"/>
      <c r="CUE62" s="17"/>
      <c r="CUF62" s="17"/>
      <c r="CUG62" s="17"/>
      <c r="CUH62" s="17"/>
      <c r="CUI62" s="17"/>
      <c r="CUJ62" s="17"/>
      <c r="CUK62" s="17"/>
      <c r="CUL62" s="17"/>
      <c r="CUM62" s="17"/>
      <c r="CUN62" s="17"/>
      <c r="CUO62" s="17"/>
      <c r="CUP62" s="17"/>
      <c r="CUQ62" s="17"/>
      <c r="CUR62" s="17"/>
      <c r="CUS62" s="17"/>
      <c r="CUT62" s="17"/>
      <c r="CUU62" s="17"/>
      <c r="CUV62" s="17"/>
      <c r="CUW62" s="17"/>
      <c r="CUX62" s="17"/>
      <c r="CUY62" s="17"/>
      <c r="CUZ62" s="17"/>
      <c r="CVA62" s="17"/>
      <c r="CVB62" s="17"/>
      <c r="CVC62" s="17"/>
      <c r="CVD62" s="17"/>
      <c r="CVE62" s="17"/>
      <c r="CVF62" s="17"/>
      <c r="CVG62" s="17"/>
      <c r="CVH62" s="17"/>
      <c r="CVI62" s="17"/>
      <c r="CVJ62" s="17"/>
      <c r="CVK62" s="17"/>
      <c r="CVL62" s="17"/>
      <c r="CVM62" s="17"/>
      <c r="CVN62" s="17"/>
      <c r="CVO62" s="17"/>
      <c r="CVP62" s="17"/>
      <c r="CVQ62" s="17"/>
      <c r="CVR62" s="17"/>
      <c r="CVS62" s="17"/>
      <c r="CVT62" s="17"/>
      <c r="CVU62" s="17"/>
      <c r="CVV62" s="17"/>
      <c r="CVW62" s="17"/>
      <c r="CVX62" s="17"/>
      <c r="CVY62" s="17"/>
      <c r="CVZ62" s="17"/>
      <c r="CWA62" s="17"/>
      <c r="CWB62" s="17"/>
      <c r="CWC62" s="17"/>
      <c r="CWD62" s="17"/>
      <c r="CWE62" s="17"/>
      <c r="CWF62" s="17"/>
      <c r="CWG62" s="17"/>
      <c r="CWH62" s="17"/>
      <c r="CWI62" s="17"/>
      <c r="CWJ62" s="17"/>
      <c r="CWK62" s="17"/>
      <c r="CWL62" s="17"/>
      <c r="CWM62" s="17"/>
      <c r="CWN62" s="17"/>
      <c r="CWO62" s="17"/>
      <c r="CWP62" s="17"/>
      <c r="CWQ62" s="17"/>
      <c r="CWR62" s="17"/>
      <c r="CWS62" s="17"/>
      <c r="CWT62" s="17"/>
      <c r="CWU62" s="17"/>
      <c r="CWV62" s="17"/>
      <c r="CWW62" s="17"/>
      <c r="CWX62" s="17"/>
      <c r="CWY62" s="17"/>
      <c r="CWZ62" s="17"/>
      <c r="CXA62" s="17"/>
      <c r="CXB62" s="17"/>
      <c r="CXC62" s="17"/>
      <c r="CXD62" s="17"/>
      <c r="CXE62" s="17"/>
      <c r="CXF62" s="17"/>
      <c r="CXG62" s="17"/>
      <c r="CXH62" s="17"/>
      <c r="CXI62" s="17"/>
      <c r="CXJ62" s="17"/>
      <c r="CXK62" s="17"/>
      <c r="CXL62" s="17"/>
      <c r="CXM62" s="17"/>
      <c r="CXN62" s="17"/>
      <c r="CXO62" s="17"/>
      <c r="CXP62" s="17"/>
      <c r="CXQ62" s="17"/>
      <c r="CXR62" s="17"/>
      <c r="CXS62" s="17"/>
      <c r="CXT62" s="17"/>
      <c r="CXU62" s="17"/>
      <c r="CXV62" s="17"/>
      <c r="CXW62" s="17"/>
      <c r="CXX62" s="17"/>
      <c r="CXY62" s="17"/>
      <c r="CXZ62" s="17"/>
      <c r="CYA62" s="17"/>
      <c r="CYB62" s="17"/>
      <c r="CYC62" s="17"/>
      <c r="CYD62" s="17"/>
      <c r="CYE62" s="17"/>
      <c r="CYF62" s="17"/>
      <c r="CYG62" s="17"/>
      <c r="CYH62" s="17"/>
      <c r="CYI62" s="17"/>
      <c r="CYJ62" s="17"/>
      <c r="CYK62" s="17"/>
      <c r="CYL62" s="17"/>
      <c r="CYM62" s="17"/>
      <c r="CYN62" s="17"/>
      <c r="CYO62" s="17"/>
      <c r="CYP62" s="17"/>
      <c r="CYQ62" s="17"/>
      <c r="CYR62" s="17"/>
      <c r="CYS62" s="17"/>
      <c r="CYT62" s="17"/>
      <c r="CYU62" s="17"/>
      <c r="CYV62" s="17"/>
      <c r="CYW62" s="17"/>
      <c r="CYX62" s="17"/>
      <c r="CYY62" s="17"/>
      <c r="CYZ62" s="17"/>
      <c r="CZA62" s="17"/>
      <c r="CZB62" s="17"/>
      <c r="CZC62" s="17"/>
      <c r="CZD62" s="17"/>
      <c r="CZE62" s="17"/>
      <c r="CZF62" s="17"/>
      <c r="CZG62" s="17"/>
      <c r="CZH62" s="17"/>
      <c r="CZI62" s="17"/>
      <c r="CZJ62" s="17"/>
      <c r="CZK62" s="17"/>
      <c r="CZL62" s="17"/>
      <c r="CZM62" s="17"/>
      <c r="CZN62" s="17"/>
      <c r="CZO62" s="17"/>
      <c r="CZP62" s="17"/>
      <c r="CZQ62" s="17"/>
      <c r="CZR62" s="17"/>
      <c r="CZS62" s="17"/>
      <c r="CZT62" s="17"/>
      <c r="CZU62" s="17"/>
      <c r="CZV62" s="17"/>
      <c r="CZW62" s="17"/>
      <c r="CZX62" s="17"/>
      <c r="CZY62" s="17"/>
      <c r="CZZ62" s="17"/>
      <c r="DAA62" s="17"/>
      <c r="DAB62" s="17"/>
      <c r="DAC62" s="17"/>
      <c r="DAD62" s="17"/>
      <c r="DAE62" s="17"/>
      <c r="DAF62" s="17"/>
      <c r="DAG62" s="17"/>
      <c r="DAH62" s="17"/>
      <c r="DAI62" s="17"/>
      <c r="DAJ62" s="17"/>
      <c r="DAK62" s="17"/>
      <c r="DAL62" s="17"/>
      <c r="DAM62" s="17"/>
      <c r="DAN62" s="17"/>
      <c r="DAO62" s="17"/>
      <c r="DAP62" s="17"/>
      <c r="DAQ62" s="17"/>
      <c r="DAR62" s="17"/>
      <c r="DAS62" s="17"/>
      <c r="DAT62" s="17"/>
      <c r="DAU62" s="17"/>
      <c r="DAV62" s="17"/>
      <c r="DAW62" s="17"/>
      <c r="DAX62" s="17"/>
      <c r="DAY62" s="17"/>
      <c r="DAZ62" s="17"/>
      <c r="DBA62" s="17"/>
      <c r="DBB62" s="17"/>
      <c r="DBC62" s="17"/>
      <c r="DBD62" s="17"/>
      <c r="DBE62" s="17"/>
      <c r="DBF62" s="17"/>
      <c r="DBG62" s="17"/>
      <c r="DBH62" s="17"/>
      <c r="DBI62" s="17"/>
      <c r="DBJ62" s="17"/>
      <c r="DBK62" s="17"/>
      <c r="DBL62" s="17"/>
      <c r="DBM62" s="17"/>
      <c r="DBN62" s="17"/>
      <c r="DBO62" s="17"/>
      <c r="DBP62" s="17"/>
      <c r="DBQ62" s="17"/>
      <c r="DBR62" s="17"/>
      <c r="DBS62" s="17"/>
      <c r="DBT62" s="17"/>
      <c r="DBU62" s="17"/>
      <c r="DBV62" s="17"/>
      <c r="DBW62" s="17"/>
      <c r="DBX62" s="17"/>
      <c r="DBY62" s="17"/>
      <c r="DBZ62" s="17"/>
      <c r="DCA62" s="17"/>
      <c r="DCB62" s="17"/>
      <c r="DCC62" s="17"/>
      <c r="DCD62" s="17"/>
      <c r="DCE62" s="17"/>
      <c r="DCF62" s="17"/>
      <c r="DCG62" s="17"/>
      <c r="DCH62" s="17"/>
      <c r="DCI62" s="17"/>
      <c r="DCJ62" s="17"/>
      <c r="DCK62" s="17"/>
      <c r="DCL62" s="17"/>
      <c r="DCM62" s="17"/>
      <c r="DCN62" s="17"/>
      <c r="DCO62" s="17"/>
      <c r="DCP62" s="17"/>
      <c r="DCQ62" s="17"/>
      <c r="DCR62" s="17"/>
      <c r="DCS62" s="17"/>
      <c r="DCT62" s="17"/>
      <c r="DCU62" s="17"/>
      <c r="DCV62" s="17"/>
      <c r="DCW62" s="17"/>
      <c r="DCX62" s="17"/>
      <c r="DCY62" s="17"/>
      <c r="DCZ62" s="17"/>
      <c r="DDA62" s="17"/>
      <c r="DDB62" s="17"/>
      <c r="DDC62" s="17"/>
      <c r="DDD62" s="17"/>
      <c r="DDE62" s="17"/>
      <c r="DDF62" s="17"/>
      <c r="DDG62" s="17"/>
      <c r="DDH62" s="17"/>
      <c r="DDI62" s="17"/>
      <c r="DDJ62" s="17"/>
      <c r="DDK62" s="17"/>
      <c r="DDL62" s="17"/>
      <c r="DDM62" s="17"/>
      <c r="DDN62" s="17"/>
      <c r="DDO62" s="17"/>
      <c r="DDP62" s="17"/>
      <c r="DDQ62" s="17"/>
      <c r="DDR62" s="17"/>
      <c r="DDS62" s="17"/>
      <c r="DDT62" s="17"/>
      <c r="DDU62" s="17"/>
      <c r="DDV62" s="17"/>
      <c r="DDW62" s="17"/>
      <c r="DDX62" s="17"/>
      <c r="DDY62" s="17"/>
      <c r="DDZ62" s="17"/>
      <c r="DEA62" s="17"/>
      <c r="DEB62" s="17"/>
      <c r="DEC62" s="17"/>
      <c r="DED62" s="17"/>
      <c r="DEE62" s="17"/>
      <c r="DEF62" s="17"/>
      <c r="DEG62" s="17"/>
      <c r="DEH62" s="17"/>
      <c r="DEI62" s="17"/>
      <c r="DEJ62" s="17"/>
      <c r="DEK62" s="17"/>
      <c r="DEL62" s="17"/>
      <c r="DEM62" s="17"/>
      <c r="DEN62" s="17"/>
      <c r="DEO62" s="17"/>
      <c r="DEP62" s="17"/>
      <c r="DEQ62" s="17"/>
      <c r="DER62" s="17"/>
      <c r="DES62" s="17"/>
      <c r="DET62" s="17"/>
      <c r="DEU62" s="17"/>
      <c r="DEV62" s="17"/>
      <c r="DEW62" s="17"/>
      <c r="DEX62" s="17"/>
      <c r="DEY62" s="17"/>
      <c r="DEZ62" s="17"/>
      <c r="DFA62" s="17"/>
      <c r="DFB62" s="17"/>
      <c r="DFC62" s="17"/>
      <c r="DFD62" s="17"/>
      <c r="DFE62" s="17"/>
      <c r="DFF62" s="17"/>
      <c r="DFG62" s="17"/>
      <c r="DFH62" s="17"/>
      <c r="DFI62" s="17"/>
      <c r="DFJ62" s="17"/>
      <c r="DFK62" s="17"/>
      <c r="DFL62" s="17"/>
      <c r="DFM62" s="17"/>
      <c r="DFN62" s="17"/>
      <c r="DFO62" s="17"/>
      <c r="DFP62" s="17"/>
      <c r="DFQ62" s="17"/>
      <c r="DFR62" s="17"/>
      <c r="DFS62" s="17"/>
      <c r="DFT62" s="17"/>
      <c r="DFU62" s="17"/>
      <c r="DFV62" s="17"/>
      <c r="DFW62" s="17"/>
      <c r="DFX62" s="17"/>
      <c r="DFY62" s="17"/>
      <c r="DFZ62" s="17"/>
      <c r="DGA62" s="17"/>
      <c r="DGB62" s="17"/>
      <c r="DGC62" s="17"/>
      <c r="DGD62" s="17"/>
      <c r="DGE62" s="17"/>
      <c r="DGF62" s="17"/>
      <c r="DGG62" s="17"/>
      <c r="DGH62" s="17"/>
      <c r="DGI62" s="17"/>
      <c r="DGJ62" s="17"/>
      <c r="DGK62" s="17"/>
      <c r="DGL62" s="17"/>
      <c r="DGM62" s="17"/>
      <c r="DGN62" s="17"/>
      <c r="DGO62" s="17"/>
      <c r="DGP62" s="17"/>
      <c r="DGQ62" s="17"/>
      <c r="DGR62" s="17"/>
      <c r="DGS62" s="17"/>
      <c r="DGT62" s="17"/>
      <c r="DGU62" s="17"/>
      <c r="DGV62" s="17"/>
      <c r="DGW62" s="17"/>
      <c r="DGX62" s="17"/>
      <c r="DGY62" s="17"/>
      <c r="DGZ62" s="17"/>
      <c r="DHA62" s="17"/>
      <c r="DHB62" s="17"/>
      <c r="DHC62" s="17"/>
      <c r="DHD62" s="17"/>
      <c r="DHE62" s="17"/>
      <c r="DHF62" s="17"/>
      <c r="DHG62" s="17"/>
      <c r="DHH62" s="17"/>
      <c r="DHI62" s="17"/>
      <c r="DHJ62" s="17"/>
      <c r="DHK62" s="17"/>
      <c r="DHL62" s="17"/>
      <c r="DHM62" s="17"/>
      <c r="DHN62" s="17"/>
      <c r="DHO62" s="17"/>
      <c r="DHP62" s="17"/>
      <c r="DHQ62" s="17"/>
      <c r="DHR62" s="17"/>
      <c r="DHS62" s="17"/>
      <c r="DHT62" s="17"/>
      <c r="DHU62" s="17"/>
      <c r="DHV62" s="17"/>
      <c r="DHW62" s="17"/>
      <c r="DHX62" s="17"/>
      <c r="DHY62" s="17"/>
      <c r="DHZ62" s="17"/>
      <c r="DIA62" s="17"/>
      <c r="DIB62" s="17"/>
      <c r="DIC62" s="17"/>
      <c r="DID62" s="17"/>
      <c r="DIE62" s="17"/>
      <c r="DIF62" s="17"/>
      <c r="DIG62" s="17"/>
      <c r="DIH62" s="17"/>
      <c r="DII62" s="17"/>
      <c r="DIJ62" s="17"/>
      <c r="DIK62" s="17"/>
      <c r="DIL62" s="17"/>
      <c r="DIM62" s="17"/>
      <c r="DIN62" s="17"/>
      <c r="DIO62" s="17"/>
      <c r="DIP62" s="17"/>
      <c r="DIQ62" s="17"/>
      <c r="DIR62" s="17"/>
      <c r="DIS62" s="17"/>
      <c r="DIT62" s="17"/>
      <c r="DIU62" s="17"/>
      <c r="DIV62" s="17"/>
      <c r="DIW62" s="17"/>
      <c r="DIX62" s="17"/>
      <c r="DIY62" s="17"/>
      <c r="DIZ62" s="17"/>
      <c r="DJA62" s="17"/>
      <c r="DJB62" s="17"/>
      <c r="DJC62" s="17"/>
      <c r="DJD62" s="17"/>
      <c r="DJE62" s="17"/>
      <c r="DJF62" s="17"/>
      <c r="DJG62" s="17"/>
      <c r="DJH62" s="17"/>
      <c r="DJI62" s="17"/>
      <c r="DJJ62" s="17"/>
      <c r="DJK62" s="17"/>
      <c r="DJL62" s="17"/>
      <c r="DJM62" s="17"/>
      <c r="DJN62" s="17"/>
      <c r="DJO62" s="17"/>
      <c r="DJP62" s="17"/>
      <c r="DJQ62" s="17"/>
      <c r="DJR62" s="17"/>
      <c r="DJS62" s="17"/>
      <c r="DJT62" s="17"/>
      <c r="DJU62" s="17"/>
      <c r="DJV62" s="17"/>
      <c r="DJW62" s="17"/>
      <c r="DJX62" s="17"/>
      <c r="DJY62" s="17"/>
      <c r="DJZ62" s="17"/>
      <c r="DKA62" s="17"/>
      <c r="DKB62" s="17"/>
      <c r="DKC62" s="17"/>
      <c r="DKD62" s="17"/>
      <c r="DKE62" s="17"/>
      <c r="DKF62" s="17"/>
      <c r="DKG62" s="17"/>
      <c r="DKH62" s="17"/>
      <c r="DKI62" s="17"/>
      <c r="DKJ62" s="17"/>
      <c r="DKK62" s="17"/>
      <c r="DKL62" s="17"/>
      <c r="DKM62" s="17"/>
      <c r="DKN62" s="17"/>
      <c r="DKO62" s="17"/>
      <c r="DKP62" s="17"/>
      <c r="DKQ62" s="17"/>
      <c r="DKR62" s="17"/>
      <c r="DKS62" s="17"/>
      <c r="DKT62" s="17"/>
      <c r="DKU62" s="17"/>
      <c r="DKV62" s="17"/>
      <c r="DKW62" s="17"/>
      <c r="DKX62" s="17"/>
      <c r="DKY62" s="17"/>
      <c r="DKZ62" s="17"/>
      <c r="DLA62" s="17"/>
      <c r="DLB62" s="17"/>
      <c r="DLC62" s="17"/>
      <c r="DLD62" s="17"/>
      <c r="DLE62" s="17"/>
      <c r="DLF62" s="17"/>
      <c r="DLG62" s="17"/>
      <c r="DLH62" s="17"/>
      <c r="DLI62" s="17"/>
      <c r="DLJ62" s="17"/>
      <c r="DLK62" s="17"/>
      <c r="DLL62" s="17"/>
      <c r="DLM62" s="17"/>
      <c r="DLN62" s="17"/>
      <c r="DLO62" s="17"/>
      <c r="DLP62" s="17"/>
      <c r="DLQ62" s="17"/>
      <c r="DLR62" s="17"/>
      <c r="DLS62" s="17"/>
      <c r="DLT62" s="17"/>
      <c r="DLU62" s="17"/>
      <c r="DLV62" s="17"/>
      <c r="DLW62" s="17"/>
      <c r="DLX62" s="17"/>
      <c r="DLY62" s="17"/>
      <c r="DLZ62" s="17"/>
      <c r="DMA62" s="17"/>
      <c r="DMB62" s="17"/>
      <c r="DMC62" s="17"/>
      <c r="DMD62" s="17"/>
      <c r="DME62" s="17"/>
      <c r="DMF62" s="17"/>
      <c r="DMG62" s="17"/>
      <c r="DMH62" s="17"/>
      <c r="DMI62" s="17"/>
      <c r="DMJ62" s="17"/>
      <c r="DMK62" s="17"/>
      <c r="DML62" s="17"/>
      <c r="DMM62" s="17"/>
      <c r="DMN62" s="17"/>
      <c r="DMO62" s="17"/>
      <c r="DMP62" s="17"/>
      <c r="DMQ62" s="17"/>
      <c r="DMR62" s="17"/>
      <c r="DMS62" s="17"/>
      <c r="DMT62" s="17"/>
      <c r="DMU62" s="17"/>
      <c r="DMV62" s="17"/>
      <c r="DMW62" s="17"/>
      <c r="DMX62" s="17"/>
      <c r="DMY62" s="17"/>
      <c r="DMZ62" s="17"/>
      <c r="DNA62" s="17"/>
      <c r="DNB62" s="17"/>
      <c r="DNC62" s="17"/>
      <c r="DND62" s="17"/>
      <c r="DNE62" s="17"/>
      <c r="DNF62" s="17"/>
      <c r="DNG62" s="17"/>
      <c r="DNH62" s="17"/>
      <c r="DNI62" s="17"/>
      <c r="DNJ62" s="17"/>
      <c r="DNK62" s="17"/>
      <c r="DNL62" s="17"/>
      <c r="DNM62" s="17"/>
      <c r="DNN62" s="17"/>
      <c r="DNO62" s="17"/>
      <c r="DNP62" s="17"/>
      <c r="DNQ62" s="17"/>
      <c r="DNR62" s="17"/>
      <c r="DNS62" s="17"/>
      <c r="DNT62" s="17"/>
      <c r="DNU62" s="17"/>
      <c r="DNV62" s="17"/>
      <c r="DNW62" s="17"/>
      <c r="DNX62" s="17"/>
      <c r="DNY62" s="17"/>
      <c r="DNZ62" s="17"/>
      <c r="DOA62" s="17"/>
      <c r="DOB62" s="17"/>
      <c r="DOC62" s="17"/>
      <c r="DOD62" s="17"/>
      <c r="DOE62" s="17"/>
      <c r="DOF62" s="17"/>
      <c r="DOG62" s="17"/>
      <c r="DOH62" s="17"/>
      <c r="DOI62" s="17"/>
      <c r="DOJ62" s="17"/>
      <c r="DOK62" s="17"/>
      <c r="DOL62" s="17"/>
      <c r="DOM62" s="17"/>
      <c r="DON62" s="17"/>
      <c r="DOO62" s="17"/>
      <c r="DOP62" s="17"/>
      <c r="DOQ62" s="17"/>
      <c r="DOR62" s="17"/>
      <c r="DOS62" s="17"/>
      <c r="DOT62" s="17"/>
      <c r="DOU62" s="17"/>
      <c r="DOV62" s="17"/>
      <c r="DOW62" s="17"/>
      <c r="DOX62" s="17"/>
      <c r="DOY62" s="17"/>
      <c r="DOZ62" s="17"/>
      <c r="DPA62" s="17"/>
      <c r="DPB62" s="17"/>
      <c r="DPC62" s="17"/>
      <c r="DPD62" s="17"/>
      <c r="DPE62" s="17"/>
      <c r="DPF62" s="17"/>
      <c r="DPG62" s="17"/>
      <c r="DPH62" s="17"/>
      <c r="DPI62" s="17"/>
      <c r="DPJ62" s="17"/>
      <c r="DPK62" s="17"/>
      <c r="DPL62" s="17"/>
      <c r="DPM62" s="17"/>
      <c r="DPN62" s="17"/>
      <c r="DPO62" s="17"/>
      <c r="DPP62" s="17"/>
      <c r="DPQ62" s="17"/>
      <c r="DPR62" s="17"/>
      <c r="DPS62" s="17"/>
      <c r="DPT62" s="17"/>
      <c r="DPU62" s="17"/>
      <c r="DPV62" s="17"/>
      <c r="DPW62" s="17"/>
      <c r="DPX62" s="17"/>
      <c r="DPY62" s="17"/>
      <c r="DPZ62" s="17"/>
      <c r="DQA62" s="17"/>
      <c r="DQB62" s="17"/>
      <c r="DQC62" s="17"/>
      <c r="DQD62" s="17"/>
      <c r="DQE62" s="17"/>
      <c r="DQF62" s="17"/>
      <c r="DQG62" s="17"/>
      <c r="DQH62" s="17"/>
      <c r="DQI62" s="17"/>
      <c r="DQJ62" s="17"/>
      <c r="DQK62" s="17"/>
      <c r="DQL62" s="17"/>
      <c r="DQM62" s="17"/>
      <c r="DQN62" s="17"/>
      <c r="DQO62" s="17"/>
      <c r="DQP62" s="17"/>
      <c r="DQQ62" s="17"/>
      <c r="DQR62" s="17"/>
      <c r="DQS62" s="17"/>
      <c r="DQT62" s="17"/>
      <c r="DQU62" s="17"/>
      <c r="DQV62" s="17"/>
      <c r="DQW62" s="17"/>
      <c r="DQX62" s="17"/>
      <c r="DQY62" s="17"/>
      <c r="DQZ62" s="17"/>
      <c r="DRA62" s="17"/>
      <c r="DRB62" s="17"/>
      <c r="DRC62" s="17"/>
      <c r="DRD62" s="17"/>
      <c r="DRE62" s="17"/>
      <c r="DRF62" s="17"/>
      <c r="DRG62" s="17"/>
      <c r="DRH62" s="17"/>
      <c r="DRI62" s="17"/>
      <c r="DRJ62" s="17"/>
      <c r="DRK62" s="17"/>
      <c r="DRL62" s="17"/>
      <c r="DRM62" s="17"/>
      <c r="DRN62" s="17"/>
      <c r="DRO62" s="17"/>
      <c r="DRP62" s="17"/>
      <c r="DRQ62" s="17"/>
      <c r="DRR62" s="17"/>
    </row>
    <row r="63" spans="1:3190" x14ac:dyDescent="0.2">
      <c r="C63" s="130"/>
      <c r="D63" s="79"/>
      <c r="E63" s="79">
        <v>10</v>
      </c>
      <c r="F63" s="80" t="s">
        <v>24</v>
      </c>
      <c r="G63" s="81" t="s">
        <v>84</v>
      </c>
      <c r="H63" s="82"/>
      <c r="I63" s="64"/>
      <c r="J63" s="171"/>
      <c r="K63" s="68"/>
      <c r="L63" s="83"/>
      <c r="M63" s="68"/>
      <c r="N63" s="69"/>
      <c r="O63" s="394" t="s">
        <v>291</v>
      </c>
      <c r="P63" s="131">
        <v>20</v>
      </c>
      <c r="Q63" s="70"/>
      <c r="R63" s="87"/>
      <c r="S63" s="132" t="s">
        <v>298</v>
      </c>
      <c r="T63" s="50"/>
      <c r="U63" s="51"/>
      <c r="V63" s="52"/>
      <c r="W63" s="133"/>
      <c r="X63" s="128"/>
      <c r="Y63" s="55"/>
      <c r="Z63" s="134"/>
      <c r="AA63" s="57"/>
      <c r="AB63" s="57"/>
      <c r="AC63" s="57"/>
    </row>
    <row r="64" spans="1:3190" s="17" customFormat="1" ht="25.5" x14ac:dyDescent="0.2">
      <c r="B64" s="79"/>
      <c r="C64" s="130"/>
      <c r="D64" s="79"/>
      <c r="E64" s="79">
        <v>11</v>
      </c>
      <c r="F64" s="80" t="s">
        <v>35</v>
      </c>
      <c r="G64" s="81" t="s">
        <v>99</v>
      </c>
      <c r="H64" s="82"/>
      <c r="I64" s="64"/>
      <c r="J64" s="171"/>
      <c r="K64" s="68"/>
      <c r="L64" s="83"/>
      <c r="M64" s="68"/>
      <c r="N64" s="69"/>
      <c r="O64" s="394" t="s">
        <v>291</v>
      </c>
      <c r="P64" s="131">
        <v>30</v>
      </c>
      <c r="Q64" s="70"/>
      <c r="R64" s="87"/>
      <c r="S64" s="132" t="s">
        <v>298</v>
      </c>
      <c r="T64" s="70"/>
      <c r="U64" s="51"/>
      <c r="V64" s="52"/>
      <c r="W64" s="127"/>
      <c r="X64" s="128"/>
      <c r="Y64" s="55"/>
      <c r="Z64" s="77"/>
      <c r="AA64" s="57"/>
      <c r="AB64" s="57"/>
      <c r="AC64" s="57"/>
    </row>
    <row r="65" spans="1:3190" s="17" customFormat="1" x14ac:dyDescent="0.2">
      <c r="B65" s="79"/>
      <c r="C65" s="130"/>
      <c r="D65" s="79"/>
      <c r="E65" s="79"/>
      <c r="F65" s="80"/>
      <c r="G65" s="81" t="s">
        <v>94</v>
      </c>
      <c r="H65" s="82"/>
      <c r="I65" s="64"/>
      <c r="J65" s="171"/>
      <c r="K65" s="68"/>
      <c r="L65" s="83"/>
      <c r="M65" s="68"/>
      <c r="N65" s="69"/>
      <c r="O65" s="394" t="s">
        <v>291</v>
      </c>
      <c r="P65" s="131">
        <v>5</v>
      </c>
      <c r="Q65" s="70"/>
      <c r="R65" s="87"/>
      <c r="S65" s="132" t="s">
        <v>298</v>
      </c>
      <c r="T65" s="70"/>
      <c r="U65" s="51"/>
      <c r="V65" s="52"/>
      <c r="W65" s="127"/>
      <c r="X65" s="128"/>
      <c r="Y65" s="55"/>
      <c r="Z65" s="77"/>
      <c r="AA65" s="57"/>
      <c r="AB65" s="57"/>
      <c r="AC65" s="57"/>
    </row>
    <row r="66" spans="1:3190" s="17" customFormat="1" x14ac:dyDescent="0.2">
      <c r="B66" s="79"/>
      <c r="C66" s="130"/>
      <c r="D66" s="79"/>
      <c r="E66" s="79"/>
      <c r="F66" s="80"/>
      <c r="G66" s="81" t="s">
        <v>87</v>
      </c>
      <c r="H66" s="82"/>
      <c r="I66" s="64"/>
      <c r="J66" s="171"/>
      <c r="K66" s="68"/>
      <c r="L66" s="83"/>
      <c r="M66" s="68"/>
      <c r="N66" s="69"/>
      <c r="O66" s="394" t="s">
        <v>291</v>
      </c>
      <c r="P66" s="131">
        <v>15</v>
      </c>
      <c r="Q66" s="70"/>
      <c r="R66" s="87"/>
      <c r="S66" s="132" t="s">
        <v>298</v>
      </c>
      <c r="T66" s="70"/>
      <c r="U66" s="51"/>
      <c r="V66" s="52"/>
      <c r="W66" s="127"/>
      <c r="X66" s="128"/>
      <c r="Y66" s="55"/>
      <c r="Z66" s="56"/>
      <c r="AA66" s="57"/>
      <c r="AB66" s="57"/>
      <c r="AC66" s="57"/>
    </row>
    <row r="67" spans="1:3190" s="17" customFormat="1" x14ac:dyDescent="0.2">
      <c r="B67" s="79"/>
      <c r="C67" s="130"/>
      <c r="D67" s="79"/>
      <c r="E67" s="79"/>
      <c r="F67" s="336"/>
      <c r="G67" s="337" t="s">
        <v>94</v>
      </c>
      <c r="H67" s="338"/>
      <c r="I67" s="64"/>
      <c r="J67" s="171"/>
      <c r="K67" s="68"/>
      <c r="L67" s="339"/>
      <c r="M67" s="68"/>
      <c r="N67" s="69"/>
      <c r="O67" s="394" t="s">
        <v>291</v>
      </c>
      <c r="P67" s="131"/>
      <c r="Q67" s="70"/>
      <c r="R67" s="87"/>
      <c r="S67" s="132" t="s">
        <v>298</v>
      </c>
      <c r="T67" s="70"/>
      <c r="U67" s="335"/>
      <c r="V67" s="52"/>
      <c r="W67" s="127"/>
      <c r="X67" s="128"/>
      <c r="Y67" s="55"/>
      <c r="Z67" s="56"/>
      <c r="AA67" s="57"/>
      <c r="AB67" s="57"/>
      <c r="AC67" s="57"/>
    </row>
    <row r="68" spans="1:3190" s="17" customFormat="1" x14ac:dyDescent="0.2">
      <c r="B68" s="79"/>
      <c r="C68" s="130"/>
      <c r="D68" s="79"/>
      <c r="E68" s="79"/>
      <c r="F68" s="80"/>
      <c r="G68" s="81" t="s">
        <v>180</v>
      </c>
      <c r="H68" s="82"/>
      <c r="I68" s="64"/>
      <c r="J68" s="171"/>
      <c r="K68" s="68"/>
      <c r="L68" s="83"/>
      <c r="M68" s="68"/>
      <c r="N68" s="69"/>
      <c r="O68" s="394" t="s">
        <v>291</v>
      </c>
      <c r="P68" s="131">
        <v>5</v>
      </c>
      <c r="Q68" s="70"/>
      <c r="R68" s="87"/>
      <c r="S68" s="132" t="s">
        <v>298</v>
      </c>
      <c r="T68" s="70"/>
      <c r="U68" s="51"/>
      <c r="V68" s="52"/>
      <c r="W68" s="127"/>
      <c r="X68" s="128"/>
      <c r="Y68" s="55"/>
      <c r="Z68" s="77"/>
      <c r="AA68" s="57"/>
      <c r="AB68" s="57"/>
      <c r="AC68" s="57"/>
    </row>
    <row r="69" spans="1:3190" s="17" customFormat="1" x14ac:dyDescent="0.2">
      <c r="B69" s="79"/>
      <c r="C69" s="130"/>
      <c r="D69" s="79"/>
      <c r="E69" s="79"/>
      <c r="F69" s="80"/>
      <c r="G69" s="81" t="s">
        <v>182</v>
      </c>
      <c r="H69" s="82"/>
      <c r="I69" s="64"/>
      <c r="J69" s="171"/>
      <c r="K69" s="68"/>
      <c r="L69" s="83"/>
      <c r="M69" s="68"/>
      <c r="N69" s="69"/>
      <c r="O69" s="394" t="s">
        <v>291</v>
      </c>
      <c r="P69" s="131">
        <v>5</v>
      </c>
      <c r="Q69" s="70"/>
      <c r="R69" s="87"/>
      <c r="S69" s="132" t="s">
        <v>298</v>
      </c>
      <c r="T69" s="70"/>
      <c r="U69" s="51"/>
      <c r="V69" s="52"/>
      <c r="W69" s="127"/>
      <c r="X69" s="128"/>
      <c r="Y69" s="55"/>
      <c r="Z69" s="77"/>
      <c r="AA69" s="57"/>
      <c r="AB69" s="57"/>
      <c r="AC69" s="57"/>
    </row>
    <row r="70" spans="1:3190" s="17" customFormat="1" x14ac:dyDescent="0.2">
      <c r="B70" s="79"/>
      <c r="C70" s="130"/>
      <c r="D70" s="79"/>
      <c r="E70" s="79"/>
      <c r="F70" s="80"/>
      <c r="G70" s="81" t="s">
        <v>181</v>
      </c>
      <c r="H70" s="82"/>
      <c r="I70" s="64"/>
      <c r="J70" s="171"/>
      <c r="K70" s="68"/>
      <c r="L70" s="83"/>
      <c r="M70" s="68"/>
      <c r="N70" s="69"/>
      <c r="O70" s="394" t="s">
        <v>291</v>
      </c>
      <c r="P70" s="131">
        <v>5</v>
      </c>
      <c r="Q70" s="70"/>
      <c r="R70" s="87"/>
      <c r="S70" s="132" t="s">
        <v>298</v>
      </c>
      <c r="T70" s="70"/>
      <c r="U70" s="51"/>
      <c r="V70" s="52"/>
      <c r="W70" s="127"/>
      <c r="X70" s="128"/>
      <c r="Y70" s="55"/>
      <c r="Z70" s="77"/>
      <c r="AA70" s="57"/>
      <c r="AB70" s="57"/>
      <c r="AC70" s="57"/>
    </row>
    <row r="71" spans="1:3190" ht="13.5" thickBot="1" x14ac:dyDescent="0.25">
      <c r="C71" s="130">
        <v>2</v>
      </c>
      <c r="D71" s="79">
        <v>4</v>
      </c>
      <c r="E71" s="79">
        <v>1</v>
      </c>
      <c r="F71" s="80" t="s">
        <v>36</v>
      </c>
      <c r="G71" s="81" t="s">
        <v>84</v>
      </c>
      <c r="H71" s="82"/>
      <c r="I71" s="64"/>
      <c r="J71" s="171"/>
      <c r="K71" s="68"/>
      <c r="L71" s="83"/>
      <c r="M71" s="68"/>
      <c r="N71" s="69"/>
      <c r="O71" s="393" t="s">
        <v>291</v>
      </c>
      <c r="P71" s="131">
        <v>15</v>
      </c>
      <c r="Q71" s="70"/>
      <c r="R71" s="87"/>
      <c r="S71" s="132" t="s">
        <v>301</v>
      </c>
      <c r="T71" s="50"/>
      <c r="U71" s="51"/>
      <c r="V71" s="51"/>
      <c r="W71" s="133"/>
      <c r="X71" s="128"/>
      <c r="Y71" s="55"/>
      <c r="Z71" s="77"/>
      <c r="AA71" s="57"/>
      <c r="AB71" s="57"/>
      <c r="AC71" s="57"/>
    </row>
    <row r="72" spans="1:3190" s="141" customFormat="1" x14ac:dyDescent="0.2">
      <c r="A72" s="17"/>
      <c r="B72" s="79"/>
      <c r="C72" s="130">
        <v>2</v>
      </c>
      <c r="D72" s="79">
        <v>5</v>
      </c>
      <c r="E72" s="79">
        <v>1</v>
      </c>
      <c r="F72" s="80" t="s">
        <v>37</v>
      </c>
      <c r="G72" s="81" t="s">
        <v>104</v>
      </c>
      <c r="H72" s="82"/>
      <c r="I72" s="64"/>
      <c r="J72" s="171"/>
      <c r="K72" s="68"/>
      <c r="L72" s="83"/>
      <c r="M72" s="68"/>
      <c r="N72" s="69"/>
      <c r="O72" s="394" t="s">
        <v>291</v>
      </c>
      <c r="P72" s="131">
        <v>5</v>
      </c>
      <c r="Q72" s="70"/>
      <c r="R72" s="87"/>
      <c r="S72" s="132" t="s">
        <v>298</v>
      </c>
      <c r="T72" s="70"/>
      <c r="U72" s="51"/>
      <c r="V72" s="52"/>
      <c r="W72" s="53"/>
      <c r="X72" s="128"/>
      <c r="Y72" s="55"/>
      <c r="Z72" s="77"/>
      <c r="AA72" s="57"/>
      <c r="AB72" s="57"/>
      <c r="AC72" s="5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</row>
    <row r="73" spans="1:3190" x14ac:dyDescent="0.2">
      <c r="C73" s="130">
        <v>2</v>
      </c>
      <c r="D73" s="79">
        <v>6</v>
      </c>
      <c r="E73" s="79">
        <v>1</v>
      </c>
      <c r="F73" s="142" t="s">
        <v>105</v>
      </c>
      <c r="G73" s="81" t="s">
        <v>97</v>
      </c>
      <c r="H73" s="143"/>
      <c r="I73" s="64"/>
      <c r="J73" s="171"/>
      <c r="K73" s="68"/>
      <c r="L73" s="83"/>
      <c r="M73" s="68"/>
      <c r="N73" s="69"/>
      <c r="O73" s="394" t="s">
        <v>291</v>
      </c>
      <c r="P73" s="131">
        <v>5</v>
      </c>
      <c r="Q73" s="70"/>
      <c r="R73" s="87"/>
      <c r="S73" s="132" t="s">
        <v>303</v>
      </c>
      <c r="T73" s="70"/>
      <c r="U73" s="51"/>
      <c r="V73" s="52"/>
      <c r="W73" s="133"/>
      <c r="X73" s="128"/>
      <c r="Y73" s="55"/>
      <c r="Z73" s="77"/>
      <c r="AA73" s="57"/>
      <c r="AB73" s="57"/>
      <c r="AC73" s="57"/>
    </row>
    <row r="74" spans="1:3190" x14ac:dyDescent="0.2">
      <c r="C74" s="130"/>
      <c r="D74" s="79"/>
      <c r="E74" s="79"/>
      <c r="F74" s="142"/>
      <c r="G74" s="81" t="s">
        <v>98</v>
      </c>
      <c r="H74" s="143"/>
      <c r="I74" s="64"/>
      <c r="J74" s="171"/>
      <c r="K74" s="68"/>
      <c r="L74" s="83"/>
      <c r="M74" s="68"/>
      <c r="N74" s="69"/>
      <c r="O74" s="394" t="s">
        <v>291</v>
      </c>
      <c r="P74" s="131">
        <v>5</v>
      </c>
      <c r="Q74" s="70"/>
      <c r="R74" s="87"/>
      <c r="S74" s="132"/>
      <c r="T74" s="70"/>
      <c r="U74" s="51"/>
      <c r="V74" s="52"/>
      <c r="W74" s="133"/>
      <c r="X74" s="128"/>
      <c r="Y74" s="55"/>
      <c r="Z74" s="77"/>
      <c r="AA74" s="57"/>
      <c r="AB74" s="57"/>
      <c r="AC74" s="57"/>
    </row>
    <row r="75" spans="1:3190" x14ac:dyDescent="0.2">
      <c r="C75" s="130"/>
      <c r="D75" s="79"/>
      <c r="E75" s="79"/>
      <c r="F75" s="142"/>
      <c r="G75" s="144" t="s">
        <v>87</v>
      </c>
      <c r="H75" s="143"/>
      <c r="I75" s="64"/>
      <c r="J75" s="171"/>
      <c r="K75" s="68"/>
      <c r="L75" s="83"/>
      <c r="M75" s="68"/>
      <c r="N75" s="69"/>
      <c r="O75" s="394" t="s">
        <v>291</v>
      </c>
      <c r="P75" s="113">
        <v>15</v>
      </c>
      <c r="Q75" s="70"/>
      <c r="R75" s="87"/>
      <c r="S75" s="132"/>
      <c r="T75" s="70"/>
      <c r="U75" s="51"/>
      <c r="V75" s="52"/>
      <c r="W75" s="133"/>
      <c r="X75" s="128"/>
      <c r="Y75" s="55"/>
      <c r="Z75" s="77"/>
      <c r="AA75" s="57"/>
      <c r="AB75" s="57"/>
      <c r="AC75" s="57"/>
    </row>
    <row r="76" spans="1:3190" x14ac:dyDescent="0.2">
      <c r="C76" s="130"/>
      <c r="D76" s="79"/>
      <c r="E76" s="79"/>
      <c r="F76" s="142"/>
      <c r="G76" s="144" t="s">
        <v>87</v>
      </c>
      <c r="H76" s="143"/>
      <c r="I76" s="64"/>
      <c r="J76" s="171"/>
      <c r="K76" s="68"/>
      <c r="L76" s="83"/>
      <c r="M76" s="68"/>
      <c r="N76" s="69"/>
      <c r="O76" s="394" t="s">
        <v>291</v>
      </c>
      <c r="P76" s="113">
        <v>15</v>
      </c>
      <c r="Q76" s="70"/>
      <c r="R76" s="87"/>
      <c r="S76" s="132"/>
      <c r="T76" s="70"/>
      <c r="U76" s="51"/>
      <c r="V76" s="52"/>
      <c r="W76" s="133"/>
      <c r="X76" s="128"/>
      <c r="Y76" s="55"/>
      <c r="Z76" s="77"/>
      <c r="AA76" s="57"/>
      <c r="AB76" s="57"/>
      <c r="AC76" s="57"/>
    </row>
    <row r="77" spans="1:3190" x14ac:dyDescent="0.2">
      <c r="C77" s="130"/>
      <c r="D77" s="79"/>
      <c r="E77" s="79"/>
      <c r="F77" s="142"/>
      <c r="G77" s="144" t="s">
        <v>87</v>
      </c>
      <c r="H77" s="143"/>
      <c r="I77" s="64"/>
      <c r="J77" s="171"/>
      <c r="K77" s="68"/>
      <c r="L77" s="83"/>
      <c r="M77" s="68"/>
      <c r="N77" s="69"/>
      <c r="O77" s="394" t="s">
        <v>291</v>
      </c>
      <c r="P77" s="113">
        <v>15</v>
      </c>
      <c r="Q77" s="70"/>
      <c r="R77" s="87"/>
      <c r="S77" s="132"/>
      <c r="T77" s="70"/>
      <c r="U77" s="51"/>
      <c r="V77" s="52"/>
      <c r="W77" s="133"/>
      <c r="X77" s="128"/>
      <c r="Y77" s="55"/>
      <c r="Z77" s="77"/>
      <c r="AA77" s="57"/>
      <c r="AB77" s="57"/>
      <c r="AC77" s="57"/>
    </row>
    <row r="78" spans="1:3190" x14ac:dyDescent="0.2">
      <c r="C78" s="130"/>
      <c r="D78" s="79"/>
      <c r="E78" s="79"/>
      <c r="F78" s="142"/>
      <c r="G78" s="144" t="s">
        <v>87</v>
      </c>
      <c r="H78" s="143"/>
      <c r="I78" s="64"/>
      <c r="J78" s="171"/>
      <c r="K78" s="68"/>
      <c r="L78" s="83"/>
      <c r="M78" s="68"/>
      <c r="N78" s="69"/>
      <c r="O78" s="394" t="s">
        <v>291</v>
      </c>
      <c r="P78" s="113">
        <v>15</v>
      </c>
      <c r="Q78" s="70"/>
      <c r="R78" s="87"/>
      <c r="S78" s="132"/>
      <c r="T78" s="70"/>
      <c r="U78" s="51"/>
      <c r="V78" s="52"/>
      <c r="W78" s="133"/>
      <c r="X78" s="128"/>
      <c r="Y78" s="55"/>
      <c r="Z78" s="77"/>
      <c r="AA78" s="57"/>
      <c r="AB78" s="57"/>
      <c r="AC78" s="57"/>
    </row>
    <row r="79" spans="1:3190" x14ac:dyDescent="0.2">
      <c r="C79" s="130"/>
      <c r="D79" s="79"/>
      <c r="E79" s="79"/>
      <c r="F79" s="142"/>
      <c r="G79" s="144" t="s">
        <v>87</v>
      </c>
      <c r="H79" s="143"/>
      <c r="I79" s="64"/>
      <c r="J79" s="171"/>
      <c r="K79" s="68"/>
      <c r="L79" s="83"/>
      <c r="M79" s="68"/>
      <c r="N79" s="69"/>
      <c r="O79" s="394" t="s">
        <v>291</v>
      </c>
      <c r="P79" s="113">
        <v>15</v>
      </c>
      <c r="Q79" s="70"/>
      <c r="R79" s="87"/>
      <c r="S79" s="132"/>
      <c r="T79" s="70"/>
      <c r="U79" s="51"/>
      <c r="V79" s="52"/>
      <c r="W79" s="133"/>
      <c r="X79" s="128"/>
      <c r="Y79" s="55"/>
      <c r="Z79" s="77"/>
      <c r="AA79" s="57"/>
      <c r="AB79" s="57"/>
      <c r="AC79" s="57"/>
    </row>
    <row r="80" spans="1:3190" x14ac:dyDescent="0.2">
      <c r="C80" s="130"/>
      <c r="D80" s="79"/>
      <c r="E80" s="79"/>
      <c r="F80" s="142"/>
      <c r="G80" s="144" t="s">
        <v>87</v>
      </c>
      <c r="H80" s="143"/>
      <c r="I80" s="64"/>
      <c r="J80" s="171"/>
      <c r="K80" s="68"/>
      <c r="L80" s="83"/>
      <c r="M80" s="68"/>
      <c r="N80" s="69"/>
      <c r="O80" s="394" t="s">
        <v>291</v>
      </c>
      <c r="P80" s="113">
        <v>15</v>
      </c>
      <c r="Q80" s="70"/>
      <c r="R80" s="87"/>
      <c r="S80" s="132"/>
      <c r="T80" s="70"/>
      <c r="U80" s="51"/>
      <c r="V80" s="52"/>
      <c r="W80" s="133"/>
      <c r="X80" s="128"/>
      <c r="Y80" s="55"/>
      <c r="Z80" s="77"/>
      <c r="AA80" s="57"/>
      <c r="AB80" s="57"/>
      <c r="AC80" s="57"/>
    </row>
    <row r="81" spans="1:3190" x14ac:dyDescent="0.2">
      <c r="C81" s="130"/>
      <c r="D81" s="79"/>
      <c r="E81" s="79"/>
      <c r="F81" s="142"/>
      <c r="G81" s="144" t="s">
        <v>87</v>
      </c>
      <c r="H81" s="143"/>
      <c r="I81" s="64"/>
      <c r="J81" s="171"/>
      <c r="K81" s="68"/>
      <c r="L81" s="339"/>
      <c r="M81" s="68"/>
      <c r="N81" s="69"/>
      <c r="O81" s="394" t="s">
        <v>291</v>
      </c>
      <c r="P81" s="113">
        <v>15</v>
      </c>
      <c r="Q81" s="70"/>
      <c r="R81" s="87"/>
      <c r="S81" s="132"/>
      <c r="T81" s="70"/>
      <c r="U81" s="335"/>
      <c r="V81" s="52"/>
      <c r="W81" s="133"/>
      <c r="X81" s="128"/>
      <c r="Y81" s="55"/>
      <c r="Z81" s="77"/>
      <c r="AA81" s="57"/>
      <c r="AB81" s="57"/>
      <c r="AC81" s="57"/>
    </row>
    <row r="82" spans="1:3190" x14ac:dyDescent="0.2">
      <c r="C82" s="130"/>
      <c r="D82" s="79"/>
      <c r="E82" s="79"/>
      <c r="F82" s="142"/>
      <c r="G82" s="144" t="s">
        <v>87</v>
      </c>
      <c r="H82" s="143"/>
      <c r="I82" s="64"/>
      <c r="J82" s="171"/>
      <c r="K82" s="68"/>
      <c r="L82" s="339"/>
      <c r="M82" s="68"/>
      <c r="N82" s="69"/>
      <c r="O82" s="394" t="s">
        <v>291</v>
      </c>
      <c r="P82" s="113">
        <v>15</v>
      </c>
      <c r="Q82" s="70"/>
      <c r="R82" s="87"/>
      <c r="S82" s="132"/>
      <c r="T82" s="70"/>
      <c r="U82" s="335"/>
      <c r="V82" s="52"/>
      <c r="W82" s="133"/>
      <c r="X82" s="128"/>
      <c r="Y82" s="55"/>
      <c r="Z82" s="77"/>
      <c r="AA82" s="57"/>
      <c r="AB82" s="57"/>
      <c r="AC82" s="57"/>
    </row>
    <row r="83" spans="1:3190" x14ac:dyDescent="0.2">
      <c r="C83" s="130"/>
      <c r="D83" s="79"/>
      <c r="E83" s="79"/>
      <c r="F83" s="142"/>
      <c r="G83" s="81" t="s">
        <v>99</v>
      </c>
      <c r="H83" s="143"/>
      <c r="I83" s="64"/>
      <c r="J83" s="171"/>
      <c r="K83" s="68"/>
      <c r="L83" s="83"/>
      <c r="M83" s="68"/>
      <c r="N83" s="69"/>
      <c r="O83" s="394" t="s">
        <v>291</v>
      </c>
      <c r="P83" s="131">
        <v>30</v>
      </c>
      <c r="Q83" s="70"/>
      <c r="R83" s="87"/>
      <c r="S83" s="132"/>
      <c r="T83" s="70"/>
      <c r="U83" s="51"/>
      <c r="V83" s="52"/>
      <c r="W83" s="133"/>
      <c r="X83" s="128"/>
      <c r="Y83" s="55"/>
      <c r="Z83" s="145"/>
      <c r="AA83" s="57"/>
      <c r="AB83" s="57"/>
      <c r="AC83" s="57"/>
    </row>
    <row r="84" spans="1:3190" x14ac:dyDescent="0.2">
      <c r="C84" s="130">
        <v>2</v>
      </c>
      <c r="D84" s="79">
        <v>7</v>
      </c>
      <c r="E84" s="79">
        <v>1</v>
      </c>
      <c r="F84" s="142" t="s">
        <v>38</v>
      </c>
      <c r="G84" s="144" t="s">
        <v>106</v>
      </c>
      <c r="H84" s="143"/>
      <c r="I84" s="64"/>
      <c r="J84" s="171"/>
      <c r="K84" s="68"/>
      <c r="L84" s="83"/>
      <c r="M84" s="68"/>
      <c r="N84" s="69"/>
      <c r="O84" s="394" t="s">
        <v>291</v>
      </c>
      <c r="P84" s="131">
        <v>5</v>
      </c>
      <c r="Q84" s="70"/>
      <c r="R84" s="87"/>
      <c r="S84" s="132" t="s">
        <v>304</v>
      </c>
      <c r="T84" s="70"/>
      <c r="U84" s="51"/>
      <c r="V84" s="52"/>
      <c r="W84" s="133"/>
      <c r="X84" s="128"/>
      <c r="Y84" s="55"/>
      <c r="Z84" s="77"/>
      <c r="AA84" s="57"/>
      <c r="AB84" s="57"/>
      <c r="AC84" s="57"/>
    </row>
    <row r="85" spans="1:3190" x14ac:dyDescent="0.2">
      <c r="C85" s="130"/>
      <c r="D85" s="79"/>
      <c r="E85" s="79"/>
      <c r="F85" s="142"/>
      <c r="G85" s="144" t="s">
        <v>107</v>
      </c>
      <c r="H85" s="143"/>
      <c r="I85" s="64"/>
      <c r="J85" s="171"/>
      <c r="K85" s="68"/>
      <c r="L85" s="83"/>
      <c r="M85" s="68"/>
      <c r="N85" s="69"/>
      <c r="O85" s="394" t="s">
        <v>291</v>
      </c>
      <c r="P85" s="131">
        <v>5</v>
      </c>
      <c r="Q85" s="70"/>
      <c r="R85" s="87"/>
      <c r="S85" s="132"/>
      <c r="T85" s="70"/>
      <c r="U85" s="51"/>
      <c r="V85" s="52"/>
      <c r="W85" s="133"/>
      <c r="X85" s="128"/>
      <c r="Y85" s="55"/>
      <c r="Z85" s="77"/>
      <c r="AA85" s="57"/>
      <c r="AB85" s="57"/>
      <c r="AC85" s="57"/>
    </row>
    <row r="86" spans="1:3190" x14ac:dyDescent="0.2">
      <c r="C86" s="130"/>
      <c r="D86" s="79"/>
      <c r="E86" s="79">
        <v>2</v>
      </c>
      <c r="F86" s="142" t="s">
        <v>39</v>
      </c>
      <c r="G86" s="144" t="s">
        <v>106</v>
      </c>
      <c r="H86" s="143"/>
      <c r="I86" s="64"/>
      <c r="J86" s="171"/>
      <c r="K86" s="68"/>
      <c r="L86" s="83"/>
      <c r="M86" s="68"/>
      <c r="N86" s="69"/>
      <c r="O86" s="394" t="s">
        <v>291</v>
      </c>
      <c r="P86" s="131">
        <v>5</v>
      </c>
      <c r="Q86" s="70"/>
      <c r="R86" s="87"/>
      <c r="S86" s="132" t="s">
        <v>304</v>
      </c>
      <c r="T86" s="50"/>
      <c r="U86" s="51"/>
      <c r="V86" s="51"/>
      <c r="W86" s="127"/>
      <c r="X86" s="128"/>
      <c r="Y86" s="55"/>
      <c r="Z86" s="77"/>
      <c r="AA86" s="57"/>
      <c r="AB86" s="57"/>
      <c r="AC86" s="57"/>
    </row>
    <row r="87" spans="1:3190" ht="13.5" thickBot="1" x14ac:dyDescent="0.25">
      <c r="C87" s="130"/>
      <c r="D87" s="79"/>
      <c r="E87" s="79"/>
      <c r="F87" s="142"/>
      <c r="G87" s="144" t="s">
        <v>94</v>
      </c>
      <c r="H87" s="143"/>
      <c r="I87" s="64"/>
      <c r="J87" s="171"/>
      <c r="K87" s="68"/>
      <c r="L87" s="83"/>
      <c r="M87" s="68"/>
      <c r="N87" s="69"/>
      <c r="O87" s="394" t="s">
        <v>291</v>
      </c>
      <c r="P87" s="131">
        <v>5</v>
      </c>
      <c r="Q87" s="70"/>
      <c r="R87" s="87"/>
      <c r="S87" s="132"/>
      <c r="T87" s="50"/>
      <c r="U87" s="51"/>
      <c r="V87" s="51"/>
      <c r="W87" s="127"/>
      <c r="X87" s="128"/>
      <c r="Y87" s="55"/>
      <c r="Z87" s="77"/>
      <c r="AA87" s="57"/>
      <c r="AB87" s="57"/>
      <c r="AC87" s="57"/>
    </row>
    <row r="88" spans="1:3190" s="141" customFormat="1" x14ac:dyDescent="0.2">
      <c r="A88" s="17"/>
      <c r="B88" s="79"/>
      <c r="C88" s="130">
        <v>2</v>
      </c>
      <c r="D88" s="79">
        <v>8</v>
      </c>
      <c r="E88" s="79">
        <v>1</v>
      </c>
      <c r="F88" s="142" t="s">
        <v>40</v>
      </c>
      <c r="G88" s="81" t="s">
        <v>84</v>
      </c>
      <c r="H88" s="146"/>
      <c r="I88" s="147"/>
      <c r="J88" s="171"/>
      <c r="K88" s="68"/>
      <c r="L88" s="83"/>
      <c r="M88" s="68"/>
      <c r="N88" s="69"/>
      <c r="O88" s="394" t="s">
        <v>291</v>
      </c>
      <c r="P88" s="149">
        <v>30</v>
      </c>
      <c r="Q88" s="50"/>
      <c r="R88" s="72"/>
      <c r="S88" s="132" t="s">
        <v>308</v>
      </c>
      <c r="T88" s="70"/>
      <c r="U88" s="51"/>
      <c r="V88" s="52"/>
      <c r="W88" s="53"/>
      <c r="X88" s="128"/>
      <c r="Y88" s="55"/>
      <c r="Z88" s="77"/>
      <c r="AA88" s="57"/>
      <c r="AB88" s="57"/>
      <c r="AC88" s="5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  <c r="ACC88" s="17"/>
      <c r="ACD88" s="17"/>
      <c r="ACE88" s="17"/>
      <c r="ACF88" s="17"/>
      <c r="ACG88" s="17"/>
      <c r="ACH88" s="17"/>
      <c r="ACI88" s="17"/>
      <c r="ACJ88" s="17"/>
      <c r="ACK88" s="17"/>
      <c r="ACL88" s="17"/>
      <c r="ACM88" s="17"/>
      <c r="ACN88" s="17"/>
      <c r="ACO88" s="17"/>
      <c r="ACP88" s="17"/>
      <c r="ACQ88" s="17"/>
      <c r="ACR88" s="17"/>
      <c r="ACS88" s="17"/>
      <c r="ACT88" s="17"/>
      <c r="ACU88" s="17"/>
      <c r="ACV88" s="17"/>
      <c r="ACW88" s="17"/>
      <c r="ACX88" s="17"/>
      <c r="ACY88" s="17"/>
      <c r="ACZ88" s="17"/>
      <c r="ADA88" s="17"/>
      <c r="ADB88" s="17"/>
      <c r="ADC88" s="17"/>
      <c r="ADD88" s="17"/>
      <c r="ADE88" s="17"/>
      <c r="ADF88" s="17"/>
      <c r="ADG88" s="17"/>
      <c r="ADH88" s="17"/>
      <c r="ADI88" s="17"/>
      <c r="ADJ88" s="17"/>
      <c r="ADK88" s="17"/>
      <c r="ADL88" s="17"/>
      <c r="ADM88" s="17"/>
      <c r="ADN88" s="17"/>
      <c r="ADO88" s="17"/>
      <c r="ADP88" s="17"/>
      <c r="ADQ88" s="17"/>
      <c r="ADR88" s="17"/>
      <c r="ADS88" s="17"/>
      <c r="ADT88" s="17"/>
      <c r="ADU88" s="17"/>
      <c r="ADV88" s="17"/>
      <c r="ADW88" s="17"/>
      <c r="ADX88" s="17"/>
      <c r="ADY88" s="17"/>
      <c r="ADZ88" s="17"/>
      <c r="AEA88" s="17"/>
      <c r="AEB88" s="17"/>
      <c r="AEC88" s="17"/>
      <c r="AED88" s="17"/>
      <c r="AEE88" s="17"/>
      <c r="AEF88" s="17"/>
      <c r="AEG88" s="17"/>
      <c r="AEH88" s="17"/>
      <c r="AEI88" s="17"/>
      <c r="AEJ88" s="17"/>
      <c r="AEK88" s="17"/>
      <c r="AEL88" s="17"/>
      <c r="AEM88" s="17"/>
      <c r="AEN88" s="17"/>
      <c r="AEO88" s="17"/>
      <c r="AEP88" s="17"/>
      <c r="AEQ88" s="17"/>
      <c r="AER88" s="17"/>
      <c r="AES88" s="17"/>
      <c r="AET88" s="17"/>
      <c r="AEU88" s="17"/>
      <c r="AEV88" s="17"/>
      <c r="AEW88" s="17"/>
      <c r="AEX88" s="17"/>
      <c r="AEY88" s="17"/>
      <c r="AEZ88" s="17"/>
      <c r="AFA88" s="17"/>
      <c r="AFB88" s="17"/>
      <c r="AFC88" s="17"/>
      <c r="AFD88" s="17"/>
      <c r="AFE88" s="17"/>
      <c r="AFF88" s="17"/>
      <c r="AFG88" s="17"/>
      <c r="AFH88" s="17"/>
      <c r="AFI88" s="17"/>
      <c r="AFJ88" s="17"/>
      <c r="AFK88" s="17"/>
      <c r="AFL88" s="17"/>
      <c r="AFM88" s="17"/>
      <c r="AFN88" s="17"/>
      <c r="AFO88" s="17"/>
      <c r="AFP88" s="17"/>
      <c r="AFQ88" s="17"/>
      <c r="AFR88" s="17"/>
      <c r="AFS88" s="17"/>
      <c r="AFT88" s="17"/>
      <c r="AFU88" s="17"/>
      <c r="AFV88" s="17"/>
      <c r="AFW88" s="17"/>
      <c r="AFX88" s="17"/>
      <c r="AFY88" s="17"/>
      <c r="AFZ88" s="17"/>
      <c r="AGA88" s="17"/>
      <c r="AGB88" s="17"/>
      <c r="AGC88" s="17"/>
      <c r="AGD88" s="17"/>
      <c r="AGE88" s="17"/>
      <c r="AGF88" s="17"/>
      <c r="AGG88" s="17"/>
      <c r="AGH88" s="17"/>
      <c r="AGI88" s="17"/>
      <c r="AGJ88" s="17"/>
      <c r="AGK88" s="17"/>
      <c r="AGL88" s="17"/>
      <c r="AGM88" s="17"/>
      <c r="AGN88" s="17"/>
      <c r="AGO88" s="17"/>
      <c r="AGP88" s="17"/>
      <c r="AGQ88" s="17"/>
      <c r="AGR88" s="17"/>
      <c r="AGS88" s="17"/>
      <c r="AGT88" s="17"/>
      <c r="AGU88" s="17"/>
      <c r="AGV88" s="17"/>
      <c r="AGW88" s="17"/>
      <c r="AGX88" s="17"/>
      <c r="AGY88" s="17"/>
      <c r="AGZ88" s="17"/>
      <c r="AHA88" s="17"/>
      <c r="AHB88" s="17"/>
      <c r="AHC88" s="17"/>
      <c r="AHD88" s="17"/>
      <c r="AHE88" s="17"/>
      <c r="AHF88" s="17"/>
      <c r="AHG88" s="17"/>
      <c r="AHH88" s="17"/>
      <c r="AHI88" s="17"/>
      <c r="AHJ88" s="17"/>
      <c r="AHK88" s="17"/>
      <c r="AHL88" s="17"/>
      <c r="AHM88" s="17"/>
      <c r="AHN88" s="17"/>
      <c r="AHO88" s="17"/>
      <c r="AHP88" s="17"/>
      <c r="AHQ88" s="17"/>
      <c r="AHR88" s="17"/>
      <c r="AHS88" s="17"/>
      <c r="AHT88" s="17"/>
      <c r="AHU88" s="17"/>
      <c r="AHV88" s="17"/>
      <c r="AHW88" s="17"/>
      <c r="AHX88" s="17"/>
      <c r="AHY88" s="17"/>
      <c r="AHZ88" s="17"/>
      <c r="AIA88" s="17"/>
      <c r="AIB88" s="17"/>
      <c r="AIC88" s="17"/>
      <c r="AID88" s="17"/>
      <c r="AIE88" s="17"/>
      <c r="AIF88" s="17"/>
      <c r="AIG88" s="17"/>
      <c r="AIH88" s="17"/>
      <c r="AII88" s="17"/>
      <c r="AIJ88" s="17"/>
      <c r="AIK88" s="17"/>
      <c r="AIL88" s="17"/>
      <c r="AIM88" s="17"/>
      <c r="AIN88" s="17"/>
      <c r="AIO88" s="17"/>
      <c r="AIP88" s="17"/>
      <c r="AIQ88" s="17"/>
      <c r="AIR88" s="17"/>
      <c r="AIS88" s="17"/>
      <c r="AIT88" s="17"/>
      <c r="AIU88" s="17"/>
      <c r="AIV88" s="17"/>
      <c r="AIW88" s="17"/>
      <c r="AIX88" s="17"/>
      <c r="AIY88" s="17"/>
      <c r="AIZ88" s="17"/>
      <c r="AJA88" s="17"/>
      <c r="AJB88" s="17"/>
      <c r="AJC88" s="17"/>
      <c r="AJD88" s="17"/>
      <c r="AJE88" s="17"/>
      <c r="AJF88" s="17"/>
      <c r="AJG88" s="17"/>
      <c r="AJH88" s="17"/>
      <c r="AJI88" s="17"/>
      <c r="AJJ88" s="17"/>
      <c r="AJK88" s="17"/>
      <c r="AJL88" s="17"/>
      <c r="AJM88" s="17"/>
      <c r="AJN88" s="17"/>
      <c r="AJO88" s="17"/>
      <c r="AJP88" s="17"/>
      <c r="AJQ88" s="17"/>
      <c r="AJR88" s="17"/>
      <c r="AJS88" s="17"/>
      <c r="AJT88" s="17"/>
      <c r="AJU88" s="17"/>
      <c r="AJV88" s="17"/>
      <c r="AJW88" s="17"/>
      <c r="AJX88" s="17"/>
      <c r="AJY88" s="17"/>
      <c r="AJZ88" s="17"/>
      <c r="AKA88" s="17"/>
      <c r="AKB88" s="17"/>
      <c r="AKC88" s="17"/>
      <c r="AKD88" s="17"/>
      <c r="AKE88" s="17"/>
      <c r="AKF88" s="17"/>
      <c r="AKG88" s="17"/>
      <c r="AKH88" s="17"/>
      <c r="AKI88" s="17"/>
      <c r="AKJ88" s="17"/>
      <c r="AKK88" s="17"/>
      <c r="AKL88" s="17"/>
      <c r="AKM88" s="17"/>
      <c r="AKN88" s="17"/>
      <c r="AKO88" s="17"/>
      <c r="AKP88" s="17"/>
      <c r="AKQ88" s="17"/>
      <c r="AKR88" s="17"/>
      <c r="AKS88" s="17"/>
      <c r="AKT88" s="17"/>
      <c r="AKU88" s="17"/>
      <c r="AKV88" s="17"/>
      <c r="AKW88" s="17"/>
      <c r="AKX88" s="17"/>
      <c r="AKY88" s="17"/>
      <c r="AKZ88" s="17"/>
      <c r="ALA88" s="17"/>
      <c r="ALB88" s="17"/>
      <c r="ALC88" s="17"/>
      <c r="ALD88" s="17"/>
      <c r="ALE88" s="17"/>
      <c r="ALF88" s="17"/>
      <c r="ALG88" s="17"/>
      <c r="ALH88" s="17"/>
      <c r="ALI88" s="17"/>
      <c r="ALJ88" s="17"/>
      <c r="ALK88" s="17"/>
      <c r="ALL88" s="17"/>
      <c r="ALM88" s="17"/>
      <c r="ALN88" s="17"/>
      <c r="ALO88" s="17"/>
      <c r="ALP88" s="17"/>
      <c r="ALQ88" s="17"/>
      <c r="ALR88" s="17"/>
      <c r="ALS88" s="17"/>
      <c r="ALT88" s="17"/>
      <c r="ALU88" s="17"/>
      <c r="ALV88" s="17"/>
      <c r="ALW88" s="17"/>
      <c r="ALX88" s="17"/>
      <c r="ALY88" s="17"/>
      <c r="ALZ88" s="17"/>
      <c r="AMA88" s="17"/>
      <c r="AMB88" s="17"/>
      <c r="AMC88" s="17"/>
      <c r="AMD88" s="17"/>
      <c r="AME88" s="17"/>
      <c r="AMF88" s="17"/>
      <c r="AMG88" s="17"/>
      <c r="AMH88" s="17"/>
      <c r="AMI88" s="17"/>
      <c r="AMJ88" s="17"/>
      <c r="AMK88" s="17"/>
      <c r="AML88" s="17"/>
      <c r="AMM88" s="17"/>
      <c r="AMN88" s="17"/>
      <c r="AMO88" s="17"/>
      <c r="AMP88" s="17"/>
      <c r="AMQ88" s="17"/>
      <c r="AMR88" s="17"/>
      <c r="AMS88" s="17"/>
      <c r="AMT88" s="17"/>
      <c r="AMU88" s="17"/>
      <c r="AMV88" s="17"/>
      <c r="AMW88" s="17"/>
      <c r="AMX88" s="17"/>
      <c r="AMY88" s="17"/>
      <c r="AMZ88" s="17"/>
      <c r="ANA88" s="17"/>
      <c r="ANB88" s="17"/>
      <c r="ANC88" s="17"/>
      <c r="AND88" s="17"/>
      <c r="ANE88" s="17"/>
      <c r="ANF88" s="17"/>
      <c r="ANG88" s="17"/>
      <c r="ANH88" s="17"/>
      <c r="ANI88" s="17"/>
      <c r="ANJ88" s="17"/>
      <c r="ANK88" s="17"/>
      <c r="ANL88" s="17"/>
      <c r="ANM88" s="17"/>
      <c r="ANN88" s="17"/>
      <c r="ANO88" s="17"/>
      <c r="ANP88" s="17"/>
      <c r="ANQ88" s="17"/>
      <c r="ANR88" s="17"/>
      <c r="ANS88" s="17"/>
      <c r="ANT88" s="17"/>
      <c r="ANU88" s="17"/>
      <c r="ANV88" s="17"/>
      <c r="ANW88" s="17"/>
      <c r="ANX88" s="17"/>
      <c r="ANY88" s="17"/>
      <c r="ANZ88" s="17"/>
      <c r="AOA88" s="17"/>
      <c r="AOB88" s="17"/>
      <c r="AOC88" s="17"/>
      <c r="AOD88" s="17"/>
      <c r="AOE88" s="17"/>
      <c r="AOF88" s="17"/>
      <c r="AOG88" s="17"/>
      <c r="AOH88" s="17"/>
      <c r="AOI88" s="17"/>
      <c r="AOJ88" s="17"/>
      <c r="AOK88" s="17"/>
      <c r="AOL88" s="17"/>
      <c r="AOM88" s="17"/>
      <c r="AON88" s="17"/>
      <c r="AOO88" s="17"/>
      <c r="AOP88" s="17"/>
      <c r="AOQ88" s="17"/>
      <c r="AOR88" s="17"/>
      <c r="AOS88" s="17"/>
      <c r="AOT88" s="17"/>
      <c r="AOU88" s="17"/>
      <c r="AOV88" s="17"/>
      <c r="AOW88" s="17"/>
      <c r="AOX88" s="17"/>
      <c r="AOY88" s="17"/>
      <c r="AOZ88" s="17"/>
      <c r="APA88" s="17"/>
      <c r="APB88" s="17"/>
      <c r="APC88" s="17"/>
      <c r="APD88" s="17"/>
      <c r="APE88" s="17"/>
      <c r="APF88" s="17"/>
      <c r="APG88" s="17"/>
      <c r="APH88" s="17"/>
      <c r="API88" s="17"/>
      <c r="APJ88" s="17"/>
      <c r="APK88" s="17"/>
      <c r="APL88" s="17"/>
      <c r="APM88" s="17"/>
      <c r="APN88" s="17"/>
      <c r="APO88" s="17"/>
      <c r="APP88" s="17"/>
      <c r="APQ88" s="17"/>
      <c r="APR88" s="17"/>
      <c r="APS88" s="17"/>
      <c r="APT88" s="17"/>
      <c r="APU88" s="17"/>
      <c r="APV88" s="17"/>
      <c r="APW88" s="17"/>
      <c r="APX88" s="17"/>
      <c r="APY88" s="17"/>
      <c r="APZ88" s="17"/>
      <c r="AQA88" s="17"/>
      <c r="AQB88" s="17"/>
      <c r="AQC88" s="17"/>
      <c r="AQD88" s="17"/>
      <c r="AQE88" s="17"/>
      <c r="AQF88" s="17"/>
      <c r="AQG88" s="17"/>
      <c r="AQH88" s="17"/>
      <c r="AQI88" s="17"/>
      <c r="AQJ88" s="17"/>
      <c r="AQK88" s="17"/>
      <c r="AQL88" s="17"/>
      <c r="AQM88" s="17"/>
      <c r="AQN88" s="17"/>
      <c r="AQO88" s="17"/>
      <c r="AQP88" s="17"/>
      <c r="AQQ88" s="17"/>
      <c r="AQR88" s="17"/>
      <c r="AQS88" s="17"/>
      <c r="AQT88" s="17"/>
      <c r="AQU88" s="17"/>
      <c r="AQV88" s="17"/>
      <c r="AQW88" s="17"/>
      <c r="AQX88" s="17"/>
      <c r="AQY88" s="17"/>
      <c r="AQZ88" s="17"/>
      <c r="ARA88" s="17"/>
      <c r="ARB88" s="17"/>
      <c r="ARC88" s="17"/>
      <c r="ARD88" s="17"/>
      <c r="ARE88" s="17"/>
      <c r="ARF88" s="17"/>
      <c r="ARG88" s="17"/>
      <c r="ARH88" s="17"/>
      <c r="ARI88" s="17"/>
      <c r="ARJ88" s="17"/>
      <c r="ARK88" s="17"/>
      <c r="ARL88" s="17"/>
      <c r="ARM88" s="17"/>
      <c r="ARN88" s="17"/>
      <c r="ARO88" s="17"/>
      <c r="ARP88" s="17"/>
      <c r="ARQ88" s="17"/>
      <c r="ARR88" s="17"/>
      <c r="ARS88" s="17"/>
      <c r="ART88" s="17"/>
      <c r="ARU88" s="17"/>
      <c r="ARV88" s="17"/>
      <c r="ARW88" s="17"/>
      <c r="ARX88" s="17"/>
      <c r="ARY88" s="17"/>
      <c r="ARZ88" s="17"/>
      <c r="ASA88" s="17"/>
      <c r="ASB88" s="17"/>
      <c r="ASC88" s="17"/>
      <c r="ASD88" s="17"/>
      <c r="ASE88" s="17"/>
      <c r="ASF88" s="17"/>
      <c r="ASG88" s="17"/>
      <c r="ASH88" s="17"/>
      <c r="ASI88" s="17"/>
      <c r="ASJ88" s="17"/>
      <c r="ASK88" s="17"/>
      <c r="ASL88" s="17"/>
      <c r="ASM88" s="17"/>
      <c r="ASN88" s="17"/>
      <c r="ASO88" s="17"/>
      <c r="ASP88" s="17"/>
      <c r="ASQ88" s="17"/>
      <c r="ASR88" s="17"/>
      <c r="ASS88" s="17"/>
      <c r="AST88" s="17"/>
      <c r="ASU88" s="17"/>
      <c r="ASV88" s="17"/>
      <c r="ASW88" s="17"/>
      <c r="ASX88" s="17"/>
      <c r="ASY88" s="17"/>
      <c r="ASZ88" s="17"/>
      <c r="ATA88" s="17"/>
      <c r="ATB88" s="17"/>
      <c r="ATC88" s="17"/>
      <c r="ATD88" s="17"/>
      <c r="ATE88" s="17"/>
      <c r="ATF88" s="17"/>
      <c r="ATG88" s="17"/>
      <c r="ATH88" s="17"/>
      <c r="ATI88" s="17"/>
      <c r="ATJ88" s="17"/>
      <c r="ATK88" s="17"/>
      <c r="ATL88" s="17"/>
      <c r="ATM88" s="17"/>
      <c r="ATN88" s="17"/>
      <c r="ATO88" s="17"/>
      <c r="ATP88" s="17"/>
      <c r="ATQ88" s="17"/>
      <c r="ATR88" s="17"/>
      <c r="ATS88" s="17"/>
      <c r="ATT88" s="17"/>
      <c r="ATU88" s="17"/>
      <c r="ATV88" s="17"/>
      <c r="ATW88" s="17"/>
      <c r="ATX88" s="17"/>
      <c r="ATY88" s="17"/>
      <c r="ATZ88" s="17"/>
      <c r="AUA88" s="17"/>
      <c r="AUB88" s="17"/>
      <c r="AUC88" s="17"/>
      <c r="AUD88" s="17"/>
      <c r="AUE88" s="17"/>
      <c r="AUF88" s="17"/>
      <c r="AUG88" s="17"/>
      <c r="AUH88" s="17"/>
      <c r="AUI88" s="17"/>
      <c r="AUJ88" s="17"/>
      <c r="AUK88" s="17"/>
      <c r="AUL88" s="17"/>
      <c r="AUM88" s="17"/>
      <c r="AUN88" s="17"/>
      <c r="AUO88" s="17"/>
      <c r="AUP88" s="17"/>
      <c r="AUQ88" s="17"/>
      <c r="AUR88" s="17"/>
      <c r="AUS88" s="17"/>
      <c r="AUT88" s="17"/>
      <c r="AUU88" s="17"/>
      <c r="AUV88" s="17"/>
      <c r="AUW88" s="17"/>
      <c r="AUX88" s="17"/>
      <c r="AUY88" s="17"/>
      <c r="AUZ88" s="17"/>
      <c r="AVA88" s="17"/>
      <c r="AVB88" s="17"/>
      <c r="AVC88" s="17"/>
      <c r="AVD88" s="17"/>
      <c r="AVE88" s="17"/>
      <c r="AVF88" s="17"/>
      <c r="AVG88" s="17"/>
      <c r="AVH88" s="17"/>
      <c r="AVI88" s="17"/>
      <c r="AVJ88" s="17"/>
      <c r="AVK88" s="17"/>
      <c r="AVL88" s="17"/>
      <c r="AVM88" s="17"/>
      <c r="AVN88" s="17"/>
      <c r="AVO88" s="17"/>
      <c r="AVP88" s="17"/>
      <c r="AVQ88" s="17"/>
      <c r="AVR88" s="17"/>
      <c r="AVS88" s="17"/>
      <c r="AVT88" s="17"/>
      <c r="AVU88" s="17"/>
      <c r="AVV88" s="17"/>
      <c r="AVW88" s="17"/>
      <c r="AVX88" s="17"/>
      <c r="AVY88" s="17"/>
      <c r="AVZ88" s="17"/>
      <c r="AWA88" s="17"/>
      <c r="AWB88" s="17"/>
      <c r="AWC88" s="17"/>
      <c r="AWD88" s="17"/>
      <c r="AWE88" s="17"/>
      <c r="AWF88" s="17"/>
      <c r="AWG88" s="17"/>
      <c r="AWH88" s="17"/>
      <c r="AWI88" s="17"/>
      <c r="AWJ88" s="17"/>
      <c r="AWK88" s="17"/>
      <c r="AWL88" s="17"/>
      <c r="AWM88" s="17"/>
      <c r="AWN88" s="17"/>
      <c r="AWO88" s="17"/>
      <c r="AWP88" s="17"/>
      <c r="AWQ88" s="17"/>
      <c r="AWR88" s="17"/>
      <c r="AWS88" s="17"/>
      <c r="AWT88" s="17"/>
      <c r="AWU88" s="17"/>
      <c r="AWV88" s="17"/>
      <c r="AWW88" s="17"/>
      <c r="AWX88" s="17"/>
      <c r="AWY88" s="17"/>
      <c r="AWZ88" s="17"/>
      <c r="AXA88" s="17"/>
      <c r="AXB88" s="17"/>
      <c r="AXC88" s="17"/>
      <c r="AXD88" s="17"/>
      <c r="AXE88" s="17"/>
      <c r="AXF88" s="17"/>
      <c r="AXG88" s="17"/>
      <c r="AXH88" s="17"/>
      <c r="AXI88" s="17"/>
      <c r="AXJ88" s="17"/>
      <c r="AXK88" s="17"/>
      <c r="AXL88" s="17"/>
      <c r="AXM88" s="17"/>
      <c r="AXN88" s="17"/>
      <c r="AXO88" s="17"/>
      <c r="AXP88" s="17"/>
      <c r="AXQ88" s="17"/>
      <c r="AXR88" s="17"/>
      <c r="AXS88" s="17"/>
      <c r="AXT88" s="17"/>
      <c r="AXU88" s="17"/>
      <c r="AXV88" s="17"/>
      <c r="AXW88" s="17"/>
      <c r="AXX88" s="17"/>
      <c r="AXY88" s="17"/>
      <c r="AXZ88" s="17"/>
      <c r="AYA88" s="17"/>
      <c r="AYB88" s="17"/>
      <c r="AYC88" s="17"/>
      <c r="AYD88" s="17"/>
      <c r="AYE88" s="17"/>
      <c r="AYF88" s="17"/>
      <c r="AYG88" s="17"/>
      <c r="AYH88" s="17"/>
      <c r="AYI88" s="17"/>
      <c r="AYJ88" s="17"/>
      <c r="AYK88" s="17"/>
      <c r="AYL88" s="17"/>
      <c r="AYM88" s="17"/>
      <c r="AYN88" s="17"/>
      <c r="AYO88" s="17"/>
      <c r="AYP88" s="17"/>
      <c r="AYQ88" s="17"/>
      <c r="AYR88" s="17"/>
      <c r="AYS88" s="17"/>
      <c r="AYT88" s="17"/>
      <c r="AYU88" s="17"/>
      <c r="AYV88" s="17"/>
      <c r="AYW88" s="17"/>
      <c r="AYX88" s="17"/>
      <c r="AYY88" s="17"/>
      <c r="AYZ88" s="17"/>
      <c r="AZA88" s="17"/>
      <c r="AZB88" s="17"/>
      <c r="AZC88" s="17"/>
      <c r="AZD88" s="17"/>
      <c r="AZE88" s="17"/>
      <c r="AZF88" s="17"/>
      <c r="AZG88" s="17"/>
      <c r="AZH88" s="17"/>
      <c r="AZI88" s="17"/>
      <c r="AZJ88" s="17"/>
      <c r="AZK88" s="17"/>
      <c r="AZL88" s="17"/>
      <c r="AZM88" s="17"/>
      <c r="AZN88" s="17"/>
      <c r="AZO88" s="17"/>
      <c r="AZP88" s="17"/>
      <c r="AZQ88" s="17"/>
      <c r="AZR88" s="17"/>
      <c r="AZS88" s="17"/>
      <c r="AZT88" s="17"/>
      <c r="AZU88" s="17"/>
      <c r="AZV88" s="17"/>
      <c r="AZW88" s="17"/>
      <c r="AZX88" s="17"/>
      <c r="AZY88" s="17"/>
      <c r="AZZ88" s="17"/>
      <c r="BAA88" s="17"/>
      <c r="BAB88" s="17"/>
      <c r="BAC88" s="17"/>
      <c r="BAD88" s="17"/>
      <c r="BAE88" s="17"/>
      <c r="BAF88" s="17"/>
      <c r="BAG88" s="17"/>
      <c r="BAH88" s="17"/>
      <c r="BAI88" s="17"/>
      <c r="BAJ88" s="17"/>
      <c r="BAK88" s="17"/>
      <c r="BAL88" s="17"/>
      <c r="BAM88" s="17"/>
      <c r="BAN88" s="17"/>
      <c r="BAO88" s="17"/>
      <c r="BAP88" s="17"/>
      <c r="BAQ88" s="17"/>
      <c r="BAR88" s="17"/>
      <c r="BAS88" s="17"/>
      <c r="BAT88" s="17"/>
      <c r="BAU88" s="17"/>
      <c r="BAV88" s="17"/>
      <c r="BAW88" s="17"/>
      <c r="BAX88" s="17"/>
      <c r="BAY88" s="17"/>
      <c r="BAZ88" s="17"/>
      <c r="BBA88" s="17"/>
      <c r="BBB88" s="17"/>
      <c r="BBC88" s="17"/>
      <c r="BBD88" s="17"/>
      <c r="BBE88" s="17"/>
      <c r="BBF88" s="17"/>
      <c r="BBG88" s="17"/>
      <c r="BBH88" s="17"/>
      <c r="BBI88" s="17"/>
      <c r="BBJ88" s="17"/>
      <c r="BBK88" s="17"/>
      <c r="BBL88" s="17"/>
      <c r="BBM88" s="17"/>
      <c r="BBN88" s="17"/>
      <c r="BBO88" s="17"/>
      <c r="BBP88" s="17"/>
      <c r="BBQ88" s="17"/>
      <c r="BBR88" s="17"/>
      <c r="BBS88" s="17"/>
      <c r="BBT88" s="17"/>
      <c r="BBU88" s="17"/>
      <c r="BBV88" s="17"/>
      <c r="BBW88" s="17"/>
      <c r="BBX88" s="17"/>
      <c r="BBY88" s="17"/>
      <c r="BBZ88" s="17"/>
      <c r="BCA88" s="17"/>
      <c r="BCB88" s="17"/>
      <c r="BCC88" s="17"/>
      <c r="BCD88" s="17"/>
      <c r="BCE88" s="17"/>
      <c r="BCF88" s="17"/>
      <c r="BCG88" s="17"/>
      <c r="BCH88" s="17"/>
      <c r="BCI88" s="17"/>
      <c r="BCJ88" s="17"/>
      <c r="BCK88" s="17"/>
      <c r="BCL88" s="17"/>
      <c r="BCM88" s="17"/>
      <c r="BCN88" s="17"/>
      <c r="BCO88" s="17"/>
      <c r="BCP88" s="17"/>
      <c r="BCQ88" s="17"/>
      <c r="BCR88" s="17"/>
      <c r="BCS88" s="17"/>
      <c r="BCT88" s="17"/>
      <c r="BCU88" s="17"/>
      <c r="BCV88" s="17"/>
      <c r="BCW88" s="17"/>
      <c r="BCX88" s="17"/>
      <c r="BCY88" s="17"/>
      <c r="BCZ88" s="17"/>
      <c r="BDA88" s="17"/>
      <c r="BDB88" s="17"/>
      <c r="BDC88" s="17"/>
      <c r="BDD88" s="17"/>
      <c r="BDE88" s="17"/>
      <c r="BDF88" s="17"/>
      <c r="BDG88" s="17"/>
      <c r="BDH88" s="17"/>
      <c r="BDI88" s="17"/>
      <c r="BDJ88" s="17"/>
      <c r="BDK88" s="17"/>
      <c r="BDL88" s="17"/>
      <c r="BDM88" s="17"/>
      <c r="BDN88" s="17"/>
      <c r="BDO88" s="17"/>
      <c r="BDP88" s="17"/>
      <c r="BDQ88" s="17"/>
      <c r="BDR88" s="17"/>
      <c r="BDS88" s="17"/>
      <c r="BDT88" s="17"/>
      <c r="BDU88" s="17"/>
      <c r="BDV88" s="17"/>
      <c r="BDW88" s="17"/>
      <c r="BDX88" s="17"/>
      <c r="BDY88" s="17"/>
      <c r="BDZ88" s="17"/>
      <c r="BEA88" s="17"/>
      <c r="BEB88" s="17"/>
      <c r="BEC88" s="17"/>
      <c r="BED88" s="17"/>
      <c r="BEE88" s="17"/>
      <c r="BEF88" s="17"/>
      <c r="BEG88" s="17"/>
      <c r="BEH88" s="17"/>
      <c r="BEI88" s="17"/>
      <c r="BEJ88" s="17"/>
      <c r="BEK88" s="17"/>
      <c r="BEL88" s="17"/>
      <c r="BEM88" s="17"/>
      <c r="BEN88" s="17"/>
      <c r="BEO88" s="17"/>
      <c r="BEP88" s="17"/>
      <c r="BEQ88" s="17"/>
      <c r="BER88" s="17"/>
      <c r="BES88" s="17"/>
      <c r="BET88" s="17"/>
      <c r="BEU88" s="17"/>
      <c r="BEV88" s="17"/>
      <c r="BEW88" s="17"/>
      <c r="BEX88" s="17"/>
      <c r="BEY88" s="17"/>
      <c r="BEZ88" s="17"/>
      <c r="BFA88" s="17"/>
      <c r="BFB88" s="17"/>
      <c r="BFC88" s="17"/>
      <c r="BFD88" s="17"/>
      <c r="BFE88" s="17"/>
      <c r="BFF88" s="17"/>
      <c r="BFG88" s="17"/>
      <c r="BFH88" s="17"/>
      <c r="BFI88" s="17"/>
      <c r="BFJ88" s="17"/>
      <c r="BFK88" s="17"/>
      <c r="BFL88" s="17"/>
      <c r="BFM88" s="17"/>
      <c r="BFN88" s="17"/>
      <c r="BFO88" s="17"/>
      <c r="BFP88" s="17"/>
      <c r="BFQ88" s="17"/>
      <c r="BFR88" s="17"/>
      <c r="BFS88" s="17"/>
      <c r="BFT88" s="17"/>
      <c r="BFU88" s="17"/>
      <c r="BFV88" s="17"/>
      <c r="BFW88" s="17"/>
      <c r="BFX88" s="17"/>
      <c r="BFY88" s="17"/>
      <c r="BFZ88" s="17"/>
      <c r="BGA88" s="17"/>
      <c r="BGB88" s="17"/>
      <c r="BGC88" s="17"/>
      <c r="BGD88" s="17"/>
      <c r="BGE88" s="17"/>
      <c r="BGF88" s="17"/>
      <c r="BGG88" s="17"/>
      <c r="BGH88" s="17"/>
      <c r="BGI88" s="17"/>
      <c r="BGJ88" s="17"/>
      <c r="BGK88" s="17"/>
      <c r="BGL88" s="17"/>
      <c r="BGM88" s="17"/>
      <c r="BGN88" s="17"/>
      <c r="BGO88" s="17"/>
      <c r="BGP88" s="17"/>
      <c r="BGQ88" s="17"/>
      <c r="BGR88" s="17"/>
      <c r="BGS88" s="17"/>
      <c r="BGT88" s="17"/>
      <c r="BGU88" s="17"/>
      <c r="BGV88" s="17"/>
      <c r="BGW88" s="17"/>
      <c r="BGX88" s="17"/>
      <c r="BGY88" s="17"/>
      <c r="BGZ88" s="17"/>
      <c r="BHA88" s="17"/>
      <c r="BHB88" s="17"/>
      <c r="BHC88" s="17"/>
      <c r="BHD88" s="17"/>
      <c r="BHE88" s="17"/>
      <c r="BHF88" s="17"/>
      <c r="BHG88" s="17"/>
      <c r="BHH88" s="17"/>
      <c r="BHI88" s="17"/>
      <c r="BHJ88" s="17"/>
      <c r="BHK88" s="17"/>
      <c r="BHL88" s="17"/>
      <c r="BHM88" s="17"/>
      <c r="BHN88" s="17"/>
      <c r="BHO88" s="17"/>
      <c r="BHP88" s="17"/>
      <c r="BHQ88" s="17"/>
      <c r="BHR88" s="17"/>
      <c r="BHS88" s="17"/>
      <c r="BHT88" s="17"/>
      <c r="BHU88" s="17"/>
      <c r="BHV88" s="17"/>
      <c r="BHW88" s="17"/>
      <c r="BHX88" s="17"/>
      <c r="BHY88" s="17"/>
      <c r="BHZ88" s="17"/>
      <c r="BIA88" s="17"/>
      <c r="BIB88" s="17"/>
      <c r="BIC88" s="17"/>
      <c r="BID88" s="17"/>
      <c r="BIE88" s="17"/>
      <c r="BIF88" s="17"/>
      <c r="BIG88" s="17"/>
      <c r="BIH88" s="17"/>
      <c r="BII88" s="17"/>
      <c r="BIJ88" s="17"/>
      <c r="BIK88" s="17"/>
      <c r="BIL88" s="17"/>
      <c r="BIM88" s="17"/>
      <c r="BIN88" s="17"/>
      <c r="BIO88" s="17"/>
      <c r="BIP88" s="17"/>
      <c r="BIQ88" s="17"/>
      <c r="BIR88" s="17"/>
      <c r="BIS88" s="17"/>
      <c r="BIT88" s="17"/>
      <c r="BIU88" s="17"/>
      <c r="BIV88" s="17"/>
      <c r="BIW88" s="17"/>
      <c r="BIX88" s="17"/>
      <c r="BIY88" s="17"/>
      <c r="BIZ88" s="17"/>
      <c r="BJA88" s="17"/>
      <c r="BJB88" s="17"/>
      <c r="BJC88" s="17"/>
      <c r="BJD88" s="17"/>
      <c r="BJE88" s="17"/>
      <c r="BJF88" s="17"/>
      <c r="BJG88" s="17"/>
      <c r="BJH88" s="17"/>
      <c r="BJI88" s="17"/>
      <c r="BJJ88" s="17"/>
      <c r="BJK88" s="17"/>
      <c r="BJL88" s="17"/>
      <c r="BJM88" s="17"/>
      <c r="BJN88" s="17"/>
      <c r="BJO88" s="17"/>
      <c r="BJP88" s="17"/>
      <c r="BJQ88" s="17"/>
      <c r="BJR88" s="17"/>
      <c r="BJS88" s="17"/>
      <c r="BJT88" s="17"/>
      <c r="BJU88" s="17"/>
      <c r="BJV88" s="17"/>
      <c r="BJW88" s="17"/>
      <c r="BJX88" s="17"/>
      <c r="BJY88" s="17"/>
      <c r="BJZ88" s="17"/>
      <c r="BKA88" s="17"/>
      <c r="BKB88" s="17"/>
      <c r="BKC88" s="17"/>
      <c r="BKD88" s="17"/>
      <c r="BKE88" s="17"/>
      <c r="BKF88" s="17"/>
      <c r="BKG88" s="17"/>
      <c r="BKH88" s="17"/>
      <c r="BKI88" s="17"/>
      <c r="BKJ88" s="17"/>
      <c r="BKK88" s="17"/>
      <c r="BKL88" s="17"/>
      <c r="BKM88" s="17"/>
      <c r="BKN88" s="17"/>
      <c r="BKO88" s="17"/>
      <c r="BKP88" s="17"/>
      <c r="BKQ88" s="17"/>
      <c r="BKR88" s="17"/>
      <c r="BKS88" s="17"/>
      <c r="BKT88" s="17"/>
      <c r="BKU88" s="17"/>
      <c r="BKV88" s="17"/>
      <c r="BKW88" s="17"/>
      <c r="BKX88" s="17"/>
      <c r="BKY88" s="17"/>
      <c r="BKZ88" s="17"/>
      <c r="BLA88" s="17"/>
      <c r="BLB88" s="17"/>
      <c r="BLC88" s="17"/>
      <c r="BLD88" s="17"/>
      <c r="BLE88" s="17"/>
      <c r="BLF88" s="17"/>
      <c r="BLG88" s="17"/>
      <c r="BLH88" s="17"/>
      <c r="BLI88" s="17"/>
      <c r="BLJ88" s="17"/>
      <c r="BLK88" s="17"/>
      <c r="BLL88" s="17"/>
      <c r="BLM88" s="17"/>
      <c r="BLN88" s="17"/>
      <c r="BLO88" s="17"/>
      <c r="BLP88" s="17"/>
      <c r="BLQ88" s="17"/>
      <c r="BLR88" s="17"/>
      <c r="BLS88" s="17"/>
      <c r="BLT88" s="17"/>
      <c r="BLU88" s="17"/>
      <c r="BLV88" s="17"/>
      <c r="BLW88" s="17"/>
      <c r="BLX88" s="17"/>
      <c r="BLY88" s="17"/>
      <c r="BLZ88" s="17"/>
      <c r="BMA88" s="17"/>
      <c r="BMB88" s="17"/>
      <c r="BMC88" s="17"/>
      <c r="BMD88" s="17"/>
      <c r="BME88" s="17"/>
      <c r="BMF88" s="17"/>
      <c r="BMG88" s="17"/>
      <c r="BMH88" s="17"/>
      <c r="BMI88" s="17"/>
      <c r="BMJ88" s="17"/>
      <c r="BMK88" s="17"/>
      <c r="BML88" s="17"/>
      <c r="BMM88" s="17"/>
      <c r="BMN88" s="17"/>
      <c r="BMO88" s="17"/>
      <c r="BMP88" s="17"/>
      <c r="BMQ88" s="17"/>
      <c r="BMR88" s="17"/>
      <c r="BMS88" s="17"/>
      <c r="BMT88" s="17"/>
      <c r="BMU88" s="17"/>
      <c r="BMV88" s="17"/>
      <c r="BMW88" s="17"/>
      <c r="BMX88" s="17"/>
      <c r="BMY88" s="17"/>
      <c r="BMZ88" s="17"/>
      <c r="BNA88" s="17"/>
      <c r="BNB88" s="17"/>
      <c r="BNC88" s="17"/>
      <c r="BND88" s="17"/>
      <c r="BNE88" s="17"/>
      <c r="BNF88" s="17"/>
      <c r="BNG88" s="17"/>
      <c r="BNH88" s="17"/>
      <c r="BNI88" s="17"/>
      <c r="BNJ88" s="17"/>
      <c r="BNK88" s="17"/>
      <c r="BNL88" s="17"/>
      <c r="BNM88" s="17"/>
      <c r="BNN88" s="17"/>
      <c r="BNO88" s="17"/>
      <c r="BNP88" s="17"/>
      <c r="BNQ88" s="17"/>
      <c r="BNR88" s="17"/>
      <c r="BNS88" s="17"/>
      <c r="BNT88" s="17"/>
      <c r="BNU88" s="17"/>
      <c r="BNV88" s="17"/>
      <c r="BNW88" s="17"/>
      <c r="BNX88" s="17"/>
      <c r="BNY88" s="17"/>
      <c r="BNZ88" s="17"/>
      <c r="BOA88" s="17"/>
      <c r="BOB88" s="17"/>
      <c r="BOC88" s="17"/>
      <c r="BOD88" s="17"/>
      <c r="BOE88" s="17"/>
      <c r="BOF88" s="17"/>
      <c r="BOG88" s="17"/>
      <c r="BOH88" s="17"/>
      <c r="BOI88" s="17"/>
      <c r="BOJ88" s="17"/>
      <c r="BOK88" s="17"/>
      <c r="BOL88" s="17"/>
      <c r="BOM88" s="17"/>
      <c r="BON88" s="17"/>
      <c r="BOO88" s="17"/>
      <c r="BOP88" s="17"/>
      <c r="BOQ88" s="17"/>
      <c r="BOR88" s="17"/>
      <c r="BOS88" s="17"/>
      <c r="BOT88" s="17"/>
      <c r="BOU88" s="17"/>
      <c r="BOV88" s="17"/>
      <c r="BOW88" s="17"/>
      <c r="BOX88" s="17"/>
      <c r="BOY88" s="17"/>
      <c r="BOZ88" s="17"/>
      <c r="BPA88" s="17"/>
      <c r="BPB88" s="17"/>
      <c r="BPC88" s="17"/>
      <c r="BPD88" s="17"/>
      <c r="BPE88" s="17"/>
      <c r="BPF88" s="17"/>
      <c r="BPG88" s="17"/>
      <c r="BPH88" s="17"/>
      <c r="BPI88" s="17"/>
      <c r="BPJ88" s="17"/>
      <c r="BPK88" s="17"/>
      <c r="BPL88" s="17"/>
      <c r="BPM88" s="17"/>
      <c r="BPN88" s="17"/>
      <c r="BPO88" s="17"/>
      <c r="BPP88" s="17"/>
      <c r="BPQ88" s="17"/>
      <c r="BPR88" s="17"/>
      <c r="BPS88" s="17"/>
      <c r="BPT88" s="17"/>
      <c r="BPU88" s="17"/>
      <c r="BPV88" s="17"/>
      <c r="BPW88" s="17"/>
      <c r="BPX88" s="17"/>
      <c r="BPY88" s="17"/>
      <c r="BPZ88" s="17"/>
      <c r="BQA88" s="17"/>
      <c r="BQB88" s="17"/>
      <c r="BQC88" s="17"/>
      <c r="BQD88" s="17"/>
      <c r="BQE88" s="17"/>
      <c r="BQF88" s="17"/>
      <c r="BQG88" s="17"/>
      <c r="BQH88" s="17"/>
      <c r="BQI88" s="17"/>
      <c r="BQJ88" s="17"/>
      <c r="BQK88" s="17"/>
      <c r="BQL88" s="17"/>
      <c r="BQM88" s="17"/>
      <c r="BQN88" s="17"/>
      <c r="BQO88" s="17"/>
      <c r="BQP88" s="17"/>
      <c r="BQQ88" s="17"/>
      <c r="BQR88" s="17"/>
      <c r="BQS88" s="17"/>
      <c r="BQT88" s="17"/>
      <c r="BQU88" s="17"/>
      <c r="BQV88" s="17"/>
      <c r="BQW88" s="17"/>
      <c r="BQX88" s="17"/>
      <c r="BQY88" s="17"/>
      <c r="BQZ88" s="17"/>
      <c r="BRA88" s="17"/>
      <c r="BRB88" s="17"/>
      <c r="BRC88" s="17"/>
      <c r="BRD88" s="17"/>
      <c r="BRE88" s="17"/>
      <c r="BRF88" s="17"/>
      <c r="BRG88" s="17"/>
      <c r="BRH88" s="17"/>
      <c r="BRI88" s="17"/>
      <c r="BRJ88" s="17"/>
      <c r="BRK88" s="17"/>
      <c r="BRL88" s="17"/>
      <c r="BRM88" s="17"/>
      <c r="BRN88" s="17"/>
      <c r="BRO88" s="17"/>
      <c r="BRP88" s="17"/>
      <c r="BRQ88" s="17"/>
      <c r="BRR88" s="17"/>
      <c r="BRS88" s="17"/>
      <c r="BRT88" s="17"/>
      <c r="BRU88" s="17"/>
      <c r="BRV88" s="17"/>
      <c r="BRW88" s="17"/>
      <c r="BRX88" s="17"/>
      <c r="BRY88" s="17"/>
      <c r="BRZ88" s="17"/>
      <c r="BSA88" s="17"/>
      <c r="BSB88" s="17"/>
      <c r="BSC88" s="17"/>
      <c r="BSD88" s="17"/>
      <c r="BSE88" s="17"/>
      <c r="BSF88" s="17"/>
      <c r="BSG88" s="17"/>
      <c r="BSH88" s="17"/>
      <c r="BSI88" s="17"/>
      <c r="BSJ88" s="17"/>
      <c r="BSK88" s="17"/>
      <c r="BSL88" s="17"/>
      <c r="BSM88" s="17"/>
      <c r="BSN88" s="17"/>
      <c r="BSO88" s="17"/>
      <c r="BSP88" s="17"/>
      <c r="BSQ88" s="17"/>
      <c r="BSR88" s="17"/>
      <c r="BSS88" s="17"/>
      <c r="BST88" s="17"/>
      <c r="BSU88" s="17"/>
      <c r="BSV88" s="17"/>
      <c r="BSW88" s="17"/>
      <c r="BSX88" s="17"/>
      <c r="BSY88" s="17"/>
      <c r="BSZ88" s="17"/>
      <c r="BTA88" s="17"/>
      <c r="BTB88" s="17"/>
      <c r="BTC88" s="17"/>
      <c r="BTD88" s="17"/>
      <c r="BTE88" s="17"/>
      <c r="BTF88" s="17"/>
      <c r="BTG88" s="17"/>
      <c r="BTH88" s="17"/>
      <c r="BTI88" s="17"/>
      <c r="BTJ88" s="17"/>
      <c r="BTK88" s="17"/>
      <c r="BTL88" s="17"/>
      <c r="BTM88" s="17"/>
      <c r="BTN88" s="17"/>
      <c r="BTO88" s="17"/>
      <c r="BTP88" s="17"/>
      <c r="BTQ88" s="17"/>
      <c r="BTR88" s="17"/>
      <c r="BTS88" s="17"/>
      <c r="BTT88" s="17"/>
      <c r="BTU88" s="17"/>
      <c r="BTV88" s="17"/>
      <c r="BTW88" s="17"/>
      <c r="BTX88" s="17"/>
      <c r="BTY88" s="17"/>
      <c r="BTZ88" s="17"/>
      <c r="BUA88" s="17"/>
      <c r="BUB88" s="17"/>
      <c r="BUC88" s="17"/>
      <c r="BUD88" s="17"/>
      <c r="BUE88" s="17"/>
      <c r="BUF88" s="17"/>
      <c r="BUG88" s="17"/>
      <c r="BUH88" s="17"/>
      <c r="BUI88" s="17"/>
      <c r="BUJ88" s="17"/>
      <c r="BUK88" s="17"/>
      <c r="BUL88" s="17"/>
      <c r="BUM88" s="17"/>
      <c r="BUN88" s="17"/>
      <c r="BUO88" s="17"/>
      <c r="BUP88" s="17"/>
      <c r="BUQ88" s="17"/>
      <c r="BUR88" s="17"/>
      <c r="BUS88" s="17"/>
      <c r="BUT88" s="17"/>
      <c r="BUU88" s="17"/>
      <c r="BUV88" s="17"/>
      <c r="BUW88" s="17"/>
      <c r="BUX88" s="17"/>
      <c r="BUY88" s="17"/>
      <c r="BUZ88" s="17"/>
      <c r="BVA88" s="17"/>
      <c r="BVB88" s="17"/>
      <c r="BVC88" s="17"/>
      <c r="BVD88" s="17"/>
      <c r="BVE88" s="17"/>
      <c r="BVF88" s="17"/>
      <c r="BVG88" s="17"/>
      <c r="BVH88" s="17"/>
      <c r="BVI88" s="17"/>
      <c r="BVJ88" s="17"/>
      <c r="BVK88" s="17"/>
      <c r="BVL88" s="17"/>
      <c r="BVM88" s="17"/>
      <c r="BVN88" s="17"/>
      <c r="BVO88" s="17"/>
      <c r="BVP88" s="17"/>
      <c r="BVQ88" s="17"/>
      <c r="BVR88" s="17"/>
      <c r="BVS88" s="17"/>
      <c r="BVT88" s="17"/>
      <c r="BVU88" s="17"/>
      <c r="BVV88" s="17"/>
      <c r="BVW88" s="17"/>
      <c r="BVX88" s="17"/>
      <c r="BVY88" s="17"/>
      <c r="BVZ88" s="17"/>
      <c r="BWA88" s="17"/>
      <c r="BWB88" s="17"/>
      <c r="BWC88" s="17"/>
      <c r="BWD88" s="17"/>
      <c r="BWE88" s="17"/>
      <c r="BWF88" s="17"/>
      <c r="BWG88" s="17"/>
      <c r="BWH88" s="17"/>
      <c r="BWI88" s="17"/>
      <c r="BWJ88" s="17"/>
      <c r="BWK88" s="17"/>
      <c r="BWL88" s="17"/>
      <c r="BWM88" s="17"/>
      <c r="BWN88" s="17"/>
      <c r="BWO88" s="17"/>
      <c r="BWP88" s="17"/>
      <c r="BWQ88" s="17"/>
      <c r="BWR88" s="17"/>
      <c r="BWS88" s="17"/>
      <c r="BWT88" s="17"/>
      <c r="BWU88" s="17"/>
      <c r="BWV88" s="17"/>
      <c r="BWW88" s="17"/>
      <c r="BWX88" s="17"/>
      <c r="BWY88" s="17"/>
      <c r="BWZ88" s="17"/>
      <c r="BXA88" s="17"/>
      <c r="BXB88" s="17"/>
      <c r="BXC88" s="17"/>
      <c r="BXD88" s="17"/>
      <c r="BXE88" s="17"/>
      <c r="BXF88" s="17"/>
      <c r="BXG88" s="17"/>
      <c r="BXH88" s="17"/>
      <c r="BXI88" s="17"/>
      <c r="BXJ88" s="17"/>
      <c r="BXK88" s="17"/>
      <c r="BXL88" s="17"/>
      <c r="BXM88" s="17"/>
      <c r="BXN88" s="17"/>
      <c r="BXO88" s="17"/>
      <c r="BXP88" s="17"/>
      <c r="BXQ88" s="17"/>
      <c r="BXR88" s="17"/>
      <c r="BXS88" s="17"/>
      <c r="BXT88" s="17"/>
      <c r="BXU88" s="17"/>
      <c r="BXV88" s="17"/>
      <c r="BXW88" s="17"/>
      <c r="BXX88" s="17"/>
      <c r="BXY88" s="17"/>
      <c r="BXZ88" s="17"/>
      <c r="BYA88" s="17"/>
      <c r="BYB88" s="17"/>
      <c r="BYC88" s="17"/>
      <c r="BYD88" s="17"/>
      <c r="BYE88" s="17"/>
      <c r="BYF88" s="17"/>
      <c r="BYG88" s="17"/>
      <c r="BYH88" s="17"/>
      <c r="BYI88" s="17"/>
      <c r="BYJ88" s="17"/>
      <c r="BYK88" s="17"/>
      <c r="BYL88" s="17"/>
      <c r="BYM88" s="17"/>
      <c r="BYN88" s="17"/>
      <c r="BYO88" s="17"/>
      <c r="BYP88" s="17"/>
      <c r="BYQ88" s="17"/>
      <c r="BYR88" s="17"/>
      <c r="BYS88" s="17"/>
      <c r="BYT88" s="17"/>
      <c r="BYU88" s="17"/>
      <c r="BYV88" s="17"/>
      <c r="BYW88" s="17"/>
      <c r="BYX88" s="17"/>
      <c r="BYY88" s="17"/>
      <c r="BYZ88" s="17"/>
      <c r="BZA88" s="17"/>
      <c r="BZB88" s="17"/>
      <c r="BZC88" s="17"/>
      <c r="BZD88" s="17"/>
      <c r="BZE88" s="17"/>
      <c r="BZF88" s="17"/>
      <c r="BZG88" s="17"/>
      <c r="BZH88" s="17"/>
      <c r="BZI88" s="17"/>
      <c r="BZJ88" s="17"/>
      <c r="BZK88" s="17"/>
      <c r="BZL88" s="17"/>
      <c r="BZM88" s="17"/>
      <c r="BZN88" s="17"/>
      <c r="BZO88" s="17"/>
      <c r="BZP88" s="17"/>
      <c r="BZQ88" s="17"/>
      <c r="BZR88" s="17"/>
      <c r="BZS88" s="17"/>
      <c r="BZT88" s="17"/>
      <c r="BZU88" s="17"/>
      <c r="BZV88" s="17"/>
      <c r="BZW88" s="17"/>
      <c r="BZX88" s="17"/>
      <c r="BZY88" s="17"/>
      <c r="BZZ88" s="17"/>
      <c r="CAA88" s="17"/>
      <c r="CAB88" s="17"/>
      <c r="CAC88" s="17"/>
      <c r="CAD88" s="17"/>
      <c r="CAE88" s="17"/>
      <c r="CAF88" s="17"/>
      <c r="CAG88" s="17"/>
      <c r="CAH88" s="17"/>
      <c r="CAI88" s="17"/>
      <c r="CAJ88" s="17"/>
      <c r="CAK88" s="17"/>
      <c r="CAL88" s="17"/>
      <c r="CAM88" s="17"/>
      <c r="CAN88" s="17"/>
      <c r="CAO88" s="17"/>
      <c r="CAP88" s="17"/>
      <c r="CAQ88" s="17"/>
      <c r="CAR88" s="17"/>
      <c r="CAS88" s="17"/>
      <c r="CAT88" s="17"/>
      <c r="CAU88" s="17"/>
      <c r="CAV88" s="17"/>
      <c r="CAW88" s="17"/>
      <c r="CAX88" s="17"/>
      <c r="CAY88" s="17"/>
      <c r="CAZ88" s="17"/>
      <c r="CBA88" s="17"/>
      <c r="CBB88" s="17"/>
      <c r="CBC88" s="17"/>
      <c r="CBD88" s="17"/>
      <c r="CBE88" s="17"/>
      <c r="CBF88" s="17"/>
      <c r="CBG88" s="17"/>
      <c r="CBH88" s="17"/>
      <c r="CBI88" s="17"/>
      <c r="CBJ88" s="17"/>
      <c r="CBK88" s="17"/>
      <c r="CBL88" s="17"/>
      <c r="CBM88" s="17"/>
      <c r="CBN88" s="17"/>
      <c r="CBO88" s="17"/>
      <c r="CBP88" s="17"/>
      <c r="CBQ88" s="17"/>
      <c r="CBR88" s="17"/>
      <c r="CBS88" s="17"/>
      <c r="CBT88" s="17"/>
      <c r="CBU88" s="17"/>
      <c r="CBV88" s="17"/>
      <c r="CBW88" s="17"/>
      <c r="CBX88" s="17"/>
      <c r="CBY88" s="17"/>
      <c r="CBZ88" s="17"/>
      <c r="CCA88" s="17"/>
      <c r="CCB88" s="17"/>
      <c r="CCC88" s="17"/>
      <c r="CCD88" s="17"/>
      <c r="CCE88" s="17"/>
      <c r="CCF88" s="17"/>
      <c r="CCG88" s="17"/>
      <c r="CCH88" s="17"/>
      <c r="CCI88" s="17"/>
      <c r="CCJ88" s="17"/>
      <c r="CCK88" s="17"/>
      <c r="CCL88" s="17"/>
      <c r="CCM88" s="17"/>
      <c r="CCN88" s="17"/>
      <c r="CCO88" s="17"/>
      <c r="CCP88" s="17"/>
      <c r="CCQ88" s="17"/>
      <c r="CCR88" s="17"/>
      <c r="CCS88" s="17"/>
      <c r="CCT88" s="17"/>
      <c r="CCU88" s="17"/>
      <c r="CCV88" s="17"/>
      <c r="CCW88" s="17"/>
      <c r="CCX88" s="17"/>
      <c r="CCY88" s="17"/>
      <c r="CCZ88" s="17"/>
      <c r="CDA88" s="17"/>
      <c r="CDB88" s="17"/>
      <c r="CDC88" s="17"/>
      <c r="CDD88" s="17"/>
      <c r="CDE88" s="17"/>
      <c r="CDF88" s="17"/>
      <c r="CDG88" s="17"/>
      <c r="CDH88" s="17"/>
      <c r="CDI88" s="17"/>
      <c r="CDJ88" s="17"/>
      <c r="CDK88" s="17"/>
      <c r="CDL88" s="17"/>
      <c r="CDM88" s="17"/>
      <c r="CDN88" s="17"/>
      <c r="CDO88" s="17"/>
      <c r="CDP88" s="17"/>
      <c r="CDQ88" s="17"/>
      <c r="CDR88" s="17"/>
      <c r="CDS88" s="17"/>
      <c r="CDT88" s="17"/>
      <c r="CDU88" s="17"/>
      <c r="CDV88" s="17"/>
      <c r="CDW88" s="17"/>
      <c r="CDX88" s="17"/>
      <c r="CDY88" s="17"/>
      <c r="CDZ88" s="17"/>
      <c r="CEA88" s="17"/>
      <c r="CEB88" s="17"/>
      <c r="CEC88" s="17"/>
      <c r="CED88" s="17"/>
      <c r="CEE88" s="17"/>
      <c r="CEF88" s="17"/>
      <c r="CEG88" s="17"/>
      <c r="CEH88" s="17"/>
      <c r="CEI88" s="17"/>
      <c r="CEJ88" s="17"/>
      <c r="CEK88" s="17"/>
      <c r="CEL88" s="17"/>
      <c r="CEM88" s="17"/>
      <c r="CEN88" s="17"/>
      <c r="CEO88" s="17"/>
      <c r="CEP88" s="17"/>
      <c r="CEQ88" s="17"/>
      <c r="CER88" s="17"/>
      <c r="CES88" s="17"/>
      <c r="CET88" s="17"/>
      <c r="CEU88" s="17"/>
      <c r="CEV88" s="17"/>
      <c r="CEW88" s="17"/>
      <c r="CEX88" s="17"/>
      <c r="CEY88" s="17"/>
      <c r="CEZ88" s="17"/>
      <c r="CFA88" s="17"/>
      <c r="CFB88" s="17"/>
      <c r="CFC88" s="17"/>
      <c r="CFD88" s="17"/>
      <c r="CFE88" s="17"/>
      <c r="CFF88" s="17"/>
      <c r="CFG88" s="17"/>
      <c r="CFH88" s="17"/>
      <c r="CFI88" s="17"/>
      <c r="CFJ88" s="17"/>
      <c r="CFK88" s="17"/>
      <c r="CFL88" s="17"/>
      <c r="CFM88" s="17"/>
      <c r="CFN88" s="17"/>
      <c r="CFO88" s="17"/>
      <c r="CFP88" s="17"/>
      <c r="CFQ88" s="17"/>
      <c r="CFR88" s="17"/>
      <c r="CFS88" s="17"/>
      <c r="CFT88" s="17"/>
      <c r="CFU88" s="17"/>
      <c r="CFV88" s="17"/>
      <c r="CFW88" s="17"/>
      <c r="CFX88" s="17"/>
      <c r="CFY88" s="17"/>
      <c r="CFZ88" s="17"/>
      <c r="CGA88" s="17"/>
      <c r="CGB88" s="17"/>
      <c r="CGC88" s="17"/>
      <c r="CGD88" s="17"/>
      <c r="CGE88" s="17"/>
      <c r="CGF88" s="17"/>
      <c r="CGG88" s="17"/>
      <c r="CGH88" s="17"/>
      <c r="CGI88" s="17"/>
      <c r="CGJ88" s="17"/>
      <c r="CGK88" s="17"/>
      <c r="CGL88" s="17"/>
      <c r="CGM88" s="17"/>
      <c r="CGN88" s="17"/>
      <c r="CGO88" s="17"/>
      <c r="CGP88" s="17"/>
      <c r="CGQ88" s="17"/>
      <c r="CGR88" s="17"/>
      <c r="CGS88" s="17"/>
      <c r="CGT88" s="17"/>
      <c r="CGU88" s="17"/>
      <c r="CGV88" s="17"/>
      <c r="CGW88" s="17"/>
      <c r="CGX88" s="17"/>
      <c r="CGY88" s="17"/>
      <c r="CGZ88" s="17"/>
      <c r="CHA88" s="17"/>
      <c r="CHB88" s="17"/>
      <c r="CHC88" s="17"/>
      <c r="CHD88" s="17"/>
      <c r="CHE88" s="17"/>
      <c r="CHF88" s="17"/>
      <c r="CHG88" s="17"/>
      <c r="CHH88" s="17"/>
      <c r="CHI88" s="17"/>
      <c r="CHJ88" s="17"/>
      <c r="CHK88" s="17"/>
      <c r="CHL88" s="17"/>
      <c r="CHM88" s="17"/>
      <c r="CHN88" s="17"/>
      <c r="CHO88" s="17"/>
      <c r="CHP88" s="17"/>
      <c r="CHQ88" s="17"/>
      <c r="CHR88" s="17"/>
      <c r="CHS88" s="17"/>
      <c r="CHT88" s="17"/>
      <c r="CHU88" s="17"/>
      <c r="CHV88" s="17"/>
      <c r="CHW88" s="17"/>
      <c r="CHX88" s="17"/>
      <c r="CHY88" s="17"/>
      <c r="CHZ88" s="17"/>
      <c r="CIA88" s="17"/>
      <c r="CIB88" s="17"/>
      <c r="CIC88" s="17"/>
      <c r="CID88" s="17"/>
      <c r="CIE88" s="17"/>
      <c r="CIF88" s="17"/>
      <c r="CIG88" s="17"/>
      <c r="CIH88" s="17"/>
      <c r="CII88" s="17"/>
      <c r="CIJ88" s="17"/>
      <c r="CIK88" s="17"/>
      <c r="CIL88" s="17"/>
      <c r="CIM88" s="17"/>
      <c r="CIN88" s="17"/>
      <c r="CIO88" s="17"/>
      <c r="CIP88" s="17"/>
      <c r="CIQ88" s="17"/>
      <c r="CIR88" s="17"/>
      <c r="CIS88" s="17"/>
      <c r="CIT88" s="17"/>
      <c r="CIU88" s="17"/>
      <c r="CIV88" s="17"/>
      <c r="CIW88" s="17"/>
      <c r="CIX88" s="17"/>
      <c r="CIY88" s="17"/>
      <c r="CIZ88" s="17"/>
      <c r="CJA88" s="17"/>
      <c r="CJB88" s="17"/>
      <c r="CJC88" s="17"/>
      <c r="CJD88" s="17"/>
      <c r="CJE88" s="17"/>
      <c r="CJF88" s="17"/>
      <c r="CJG88" s="17"/>
      <c r="CJH88" s="17"/>
      <c r="CJI88" s="17"/>
      <c r="CJJ88" s="17"/>
      <c r="CJK88" s="17"/>
      <c r="CJL88" s="17"/>
      <c r="CJM88" s="17"/>
      <c r="CJN88" s="17"/>
      <c r="CJO88" s="17"/>
      <c r="CJP88" s="17"/>
      <c r="CJQ88" s="17"/>
      <c r="CJR88" s="17"/>
      <c r="CJS88" s="17"/>
      <c r="CJT88" s="17"/>
      <c r="CJU88" s="17"/>
      <c r="CJV88" s="17"/>
      <c r="CJW88" s="17"/>
      <c r="CJX88" s="17"/>
      <c r="CJY88" s="17"/>
      <c r="CJZ88" s="17"/>
      <c r="CKA88" s="17"/>
      <c r="CKB88" s="17"/>
      <c r="CKC88" s="17"/>
      <c r="CKD88" s="17"/>
      <c r="CKE88" s="17"/>
      <c r="CKF88" s="17"/>
      <c r="CKG88" s="17"/>
      <c r="CKH88" s="17"/>
      <c r="CKI88" s="17"/>
      <c r="CKJ88" s="17"/>
      <c r="CKK88" s="17"/>
      <c r="CKL88" s="17"/>
      <c r="CKM88" s="17"/>
      <c r="CKN88" s="17"/>
      <c r="CKO88" s="17"/>
      <c r="CKP88" s="17"/>
      <c r="CKQ88" s="17"/>
      <c r="CKR88" s="17"/>
      <c r="CKS88" s="17"/>
      <c r="CKT88" s="17"/>
      <c r="CKU88" s="17"/>
      <c r="CKV88" s="17"/>
      <c r="CKW88" s="17"/>
      <c r="CKX88" s="17"/>
      <c r="CKY88" s="17"/>
      <c r="CKZ88" s="17"/>
      <c r="CLA88" s="17"/>
      <c r="CLB88" s="17"/>
      <c r="CLC88" s="17"/>
      <c r="CLD88" s="17"/>
      <c r="CLE88" s="17"/>
      <c r="CLF88" s="17"/>
      <c r="CLG88" s="17"/>
      <c r="CLH88" s="17"/>
      <c r="CLI88" s="17"/>
      <c r="CLJ88" s="17"/>
      <c r="CLK88" s="17"/>
      <c r="CLL88" s="17"/>
      <c r="CLM88" s="17"/>
      <c r="CLN88" s="17"/>
      <c r="CLO88" s="17"/>
      <c r="CLP88" s="17"/>
      <c r="CLQ88" s="17"/>
      <c r="CLR88" s="17"/>
      <c r="CLS88" s="17"/>
      <c r="CLT88" s="17"/>
      <c r="CLU88" s="17"/>
      <c r="CLV88" s="17"/>
      <c r="CLW88" s="17"/>
      <c r="CLX88" s="17"/>
      <c r="CLY88" s="17"/>
      <c r="CLZ88" s="17"/>
      <c r="CMA88" s="17"/>
      <c r="CMB88" s="17"/>
      <c r="CMC88" s="17"/>
      <c r="CMD88" s="17"/>
      <c r="CME88" s="17"/>
      <c r="CMF88" s="17"/>
      <c r="CMG88" s="17"/>
      <c r="CMH88" s="17"/>
      <c r="CMI88" s="17"/>
      <c r="CMJ88" s="17"/>
      <c r="CMK88" s="17"/>
      <c r="CML88" s="17"/>
      <c r="CMM88" s="17"/>
      <c r="CMN88" s="17"/>
      <c r="CMO88" s="17"/>
      <c r="CMP88" s="17"/>
      <c r="CMQ88" s="17"/>
      <c r="CMR88" s="17"/>
      <c r="CMS88" s="17"/>
      <c r="CMT88" s="17"/>
      <c r="CMU88" s="17"/>
      <c r="CMV88" s="17"/>
      <c r="CMW88" s="17"/>
      <c r="CMX88" s="17"/>
      <c r="CMY88" s="17"/>
      <c r="CMZ88" s="17"/>
      <c r="CNA88" s="17"/>
      <c r="CNB88" s="17"/>
      <c r="CNC88" s="17"/>
      <c r="CND88" s="17"/>
      <c r="CNE88" s="17"/>
      <c r="CNF88" s="17"/>
      <c r="CNG88" s="17"/>
      <c r="CNH88" s="17"/>
      <c r="CNI88" s="17"/>
      <c r="CNJ88" s="17"/>
      <c r="CNK88" s="17"/>
      <c r="CNL88" s="17"/>
      <c r="CNM88" s="17"/>
      <c r="CNN88" s="17"/>
      <c r="CNO88" s="17"/>
      <c r="CNP88" s="17"/>
      <c r="CNQ88" s="17"/>
      <c r="CNR88" s="17"/>
      <c r="CNS88" s="17"/>
      <c r="CNT88" s="17"/>
      <c r="CNU88" s="17"/>
      <c r="CNV88" s="17"/>
      <c r="CNW88" s="17"/>
      <c r="CNX88" s="17"/>
      <c r="CNY88" s="17"/>
      <c r="CNZ88" s="17"/>
      <c r="COA88" s="17"/>
      <c r="COB88" s="17"/>
      <c r="COC88" s="17"/>
      <c r="COD88" s="17"/>
      <c r="COE88" s="17"/>
      <c r="COF88" s="17"/>
      <c r="COG88" s="17"/>
      <c r="COH88" s="17"/>
      <c r="COI88" s="17"/>
      <c r="COJ88" s="17"/>
      <c r="COK88" s="17"/>
      <c r="COL88" s="17"/>
      <c r="COM88" s="17"/>
      <c r="CON88" s="17"/>
      <c r="COO88" s="17"/>
      <c r="COP88" s="17"/>
      <c r="COQ88" s="17"/>
      <c r="COR88" s="17"/>
      <c r="COS88" s="17"/>
      <c r="COT88" s="17"/>
      <c r="COU88" s="17"/>
      <c r="COV88" s="17"/>
      <c r="COW88" s="17"/>
      <c r="COX88" s="17"/>
      <c r="COY88" s="17"/>
      <c r="COZ88" s="17"/>
      <c r="CPA88" s="17"/>
      <c r="CPB88" s="17"/>
      <c r="CPC88" s="17"/>
      <c r="CPD88" s="17"/>
      <c r="CPE88" s="17"/>
      <c r="CPF88" s="17"/>
      <c r="CPG88" s="17"/>
      <c r="CPH88" s="17"/>
      <c r="CPI88" s="17"/>
      <c r="CPJ88" s="17"/>
      <c r="CPK88" s="17"/>
      <c r="CPL88" s="17"/>
      <c r="CPM88" s="17"/>
      <c r="CPN88" s="17"/>
      <c r="CPO88" s="17"/>
      <c r="CPP88" s="17"/>
      <c r="CPQ88" s="17"/>
      <c r="CPR88" s="17"/>
      <c r="CPS88" s="17"/>
      <c r="CPT88" s="17"/>
      <c r="CPU88" s="17"/>
      <c r="CPV88" s="17"/>
      <c r="CPW88" s="17"/>
      <c r="CPX88" s="17"/>
      <c r="CPY88" s="17"/>
      <c r="CPZ88" s="17"/>
      <c r="CQA88" s="17"/>
      <c r="CQB88" s="17"/>
      <c r="CQC88" s="17"/>
      <c r="CQD88" s="17"/>
      <c r="CQE88" s="17"/>
      <c r="CQF88" s="17"/>
      <c r="CQG88" s="17"/>
      <c r="CQH88" s="17"/>
      <c r="CQI88" s="17"/>
      <c r="CQJ88" s="17"/>
      <c r="CQK88" s="17"/>
      <c r="CQL88" s="17"/>
      <c r="CQM88" s="17"/>
      <c r="CQN88" s="17"/>
      <c r="CQO88" s="17"/>
      <c r="CQP88" s="17"/>
      <c r="CQQ88" s="17"/>
      <c r="CQR88" s="17"/>
      <c r="CQS88" s="17"/>
      <c r="CQT88" s="17"/>
      <c r="CQU88" s="17"/>
      <c r="CQV88" s="17"/>
      <c r="CQW88" s="17"/>
      <c r="CQX88" s="17"/>
      <c r="CQY88" s="17"/>
      <c r="CQZ88" s="17"/>
      <c r="CRA88" s="17"/>
      <c r="CRB88" s="17"/>
      <c r="CRC88" s="17"/>
      <c r="CRD88" s="17"/>
      <c r="CRE88" s="17"/>
      <c r="CRF88" s="17"/>
      <c r="CRG88" s="17"/>
      <c r="CRH88" s="17"/>
      <c r="CRI88" s="17"/>
      <c r="CRJ88" s="17"/>
      <c r="CRK88" s="17"/>
      <c r="CRL88" s="17"/>
      <c r="CRM88" s="17"/>
      <c r="CRN88" s="17"/>
      <c r="CRO88" s="17"/>
      <c r="CRP88" s="17"/>
      <c r="CRQ88" s="17"/>
      <c r="CRR88" s="17"/>
      <c r="CRS88" s="17"/>
      <c r="CRT88" s="17"/>
      <c r="CRU88" s="17"/>
      <c r="CRV88" s="17"/>
      <c r="CRW88" s="17"/>
      <c r="CRX88" s="17"/>
      <c r="CRY88" s="17"/>
      <c r="CRZ88" s="17"/>
      <c r="CSA88" s="17"/>
      <c r="CSB88" s="17"/>
      <c r="CSC88" s="17"/>
      <c r="CSD88" s="17"/>
      <c r="CSE88" s="17"/>
      <c r="CSF88" s="17"/>
      <c r="CSG88" s="17"/>
      <c r="CSH88" s="17"/>
      <c r="CSI88" s="17"/>
      <c r="CSJ88" s="17"/>
      <c r="CSK88" s="17"/>
      <c r="CSL88" s="17"/>
      <c r="CSM88" s="17"/>
      <c r="CSN88" s="17"/>
      <c r="CSO88" s="17"/>
      <c r="CSP88" s="17"/>
      <c r="CSQ88" s="17"/>
      <c r="CSR88" s="17"/>
      <c r="CSS88" s="17"/>
      <c r="CST88" s="17"/>
      <c r="CSU88" s="17"/>
      <c r="CSV88" s="17"/>
      <c r="CSW88" s="17"/>
      <c r="CSX88" s="17"/>
      <c r="CSY88" s="17"/>
      <c r="CSZ88" s="17"/>
      <c r="CTA88" s="17"/>
      <c r="CTB88" s="17"/>
      <c r="CTC88" s="17"/>
      <c r="CTD88" s="17"/>
      <c r="CTE88" s="17"/>
      <c r="CTF88" s="17"/>
      <c r="CTG88" s="17"/>
      <c r="CTH88" s="17"/>
      <c r="CTI88" s="17"/>
      <c r="CTJ88" s="17"/>
      <c r="CTK88" s="17"/>
      <c r="CTL88" s="17"/>
      <c r="CTM88" s="17"/>
      <c r="CTN88" s="17"/>
      <c r="CTO88" s="17"/>
      <c r="CTP88" s="17"/>
      <c r="CTQ88" s="17"/>
      <c r="CTR88" s="17"/>
      <c r="CTS88" s="17"/>
      <c r="CTT88" s="17"/>
      <c r="CTU88" s="17"/>
      <c r="CTV88" s="17"/>
      <c r="CTW88" s="17"/>
      <c r="CTX88" s="17"/>
      <c r="CTY88" s="17"/>
      <c r="CTZ88" s="17"/>
      <c r="CUA88" s="17"/>
      <c r="CUB88" s="17"/>
      <c r="CUC88" s="17"/>
      <c r="CUD88" s="17"/>
      <c r="CUE88" s="17"/>
      <c r="CUF88" s="17"/>
      <c r="CUG88" s="17"/>
      <c r="CUH88" s="17"/>
      <c r="CUI88" s="17"/>
      <c r="CUJ88" s="17"/>
      <c r="CUK88" s="17"/>
      <c r="CUL88" s="17"/>
      <c r="CUM88" s="17"/>
      <c r="CUN88" s="17"/>
      <c r="CUO88" s="17"/>
      <c r="CUP88" s="17"/>
      <c r="CUQ88" s="17"/>
      <c r="CUR88" s="17"/>
      <c r="CUS88" s="17"/>
      <c r="CUT88" s="17"/>
      <c r="CUU88" s="17"/>
      <c r="CUV88" s="17"/>
      <c r="CUW88" s="17"/>
      <c r="CUX88" s="17"/>
      <c r="CUY88" s="17"/>
      <c r="CUZ88" s="17"/>
      <c r="CVA88" s="17"/>
      <c r="CVB88" s="17"/>
      <c r="CVC88" s="17"/>
      <c r="CVD88" s="17"/>
      <c r="CVE88" s="17"/>
      <c r="CVF88" s="17"/>
      <c r="CVG88" s="17"/>
      <c r="CVH88" s="17"/>
      <c r="CVI88" s="17"/>
      <c r="CVJ88" s="17"/>
      <c r="CVK88" s="17"/>
      <c r="CVL88" s="17"/>
      <c r="CVM88" s="17"/>
      <c r="CVN88" s="17"/>
      <c r="CVO88" s="17"/>
      <c r="CVP88" s="17"/>
      <c r="CVQ88" s="17"/>
      <c r="CVR88" s="17"/>
      <c r="CVS88" s="17"/>
      <c r="CVT88" s="17"/>
      <c r="CVU88" s="17"/>
      <c r="CVV88" s="17"/>
      <c r="CVW88" s="17"/>
      <c r="CVX88" s="17"/>
      <c r="CVY88" s="17"/>
      <c r="CVZ88" s="17"/>
      <c r="CWA88" s="17"/>
      <c r="CWB88" s="17"/>
      <c r="CWC88" s="17"/>
      <c r="CWD88" s="17"/>
      <c r="CWE88" s="17"/>
      <c r="CWF88" s="17"/>
      <c r="CWG88" s="17"/>
      <c r="CWH88" s="17"/>
      <c r="CWI88" s="17"/>
      <c r="CWJ88" s="17"/>
      <c r="CWK88" s="17"/>
      <c r="CWL88" s="17"/>
      <c r="CWM88" s="17"/>
      <c r="CWN88" s="17"/>
      <c r="CWO88" s="17"/>
      <c r="CWP88" s="17"/>
      <c r="CWQ88" s="17"/>
      <c r="CWR88" s="17"/>
      <c r="CWS88" s="17"/>
      <c r="CWT88" s="17"/>
      <c r="CWU88" s="17"/>
      <c r="CWV88" s="17"/>
      <c r="CWW88" s="17"/>
      <c r="CWX88" s="17"/>
      <c r="CWY88" s="17"/>
      <c r="CWZ88" s="17"/>
      <c r="CXA88" s="17"/>
      <c r="CXB88" s="17"/>
      <c r="CXC88" s="17"/>
      <c r="CXD88" s="17"/>
      <c r="CXE88" s="17"/>
      <c r="CXF88" s="17"/>
      <c r="CXG88" s="17"/>
      <c r="CXH88" s="17"/>
      <c r="CXI88" s="17"/>
      <c r="CXJ88" s="17"/>
      <c r="CXK88" s="17"/>
      <c r="CXL88" s="17"/>
      <c r="CXM88" s="17"/>
      <c r="CXN88" s="17"/>
      <c r="CXO88" s="17"/>
      <c r="CXP88" s="17"/>
      <c r="CXQ88" s="17"/>
      <c r="CXR88" s="17"/>
      <c r="CXS88" s="17"/>
      <c r="CXT88" s="17"/>
      <c r="CXU88" s="17"/>
      <c r="CXV88" s="17"/>
      <c r="CXW88" s="17"/>
      <c r="CXX88" s="17"/>
      <c r="CXY88" s="17"/>
      <c r="CXZ88" s="17"/>
      <c r="CYA88" s="17"/>
      <c r="CYB88" s="17"/>
      <c r="CYC88" s="17"/>
      <c r="CYD88" s="17"/>
      <c r="CYE88" s="17"/>
      <c r="CYF88" s="17"/>
      <c r="CYG88" s="17"/>
      <c r="CYH88" s="17"/>
      <c r="CYI88" s="17"/>
      <c r="CYJ88" s="17"/>
      <c r="CYK88" s="17"/>
      <c r="CYL88" s="17"/>
      <c r="CYM88" s="17"/>
      <c r="CYN88" s="17"/>
      <c r="CYO88" s="17"/>
      <c r="CYP88" s="17"/>
      <c r="CYQ88" s="17"/>
      <c r="CYR88" s="17"/>
      <c r="CYS88" s="17"/>
      <c r="CYT88" s="17"/>
      <c r="CYU88" s="17"/>
      <c r="CYV88" s="17"/>
      <c r="CYW88" s="17"/>
      <c r="CYX88" s="17"/>
      <c r="CYY88" s="17"/>
      <c r="CYZ88" s="17"/>
      <c r="CZA88" s="17"/>
      <c r="CZB88" s="17"/>
      <c r="CZC88" s="17"/>
      <c r="CZD88" s="17"/>
      <c r="CZE88" s="17"/>
      <c r="CZF88" s="17"/>
      <c r="CZG88" s="17"/>
      <c r="CZH88" s="17"/>
      <c r="CZI88" s="17"/>
      <c r="CZJ88" s="17"/>
      <c r="CZK88" s="17"/>
      <c r="CZL88" s="17"/>
      <c r="CZM88" s="17"/>
      <c r="CZN88" s="17"/>
      <c r="CZO88" s="17"/>
      <c r="CZP88" s="17"/>
      <c r="CZQ88" s="17"/>
      <c r="CZR88" s="17"/>
      <c r="CZS88" s="17"/>
      <c r="CZT88" s="17"/>
      <c r="CZU88" s="17"/>
      <c r="CZV88" s="17"/>
      <c r="CZW88" s="17"/>
      <c r="CZX88" s="17"/>
      <c r="CZY88" s="17"/>
      <c r="CZZ88" s="17"/>
      <c r="DAA88" s="17"/>
      <c r="DAB88" s="17"/>
      <c r="DAC88" s="17"/>
      <c r="DAD88" s="17"/>
      <c r="DAE88" s="17"/>
      <c r="DAF88" s="17"/>
      <c r="DAG88" s="17"/>
      <c r="DAH88" s="17"/>
      <c r="DAI88" s="17"/>
      <c r="DAJ88" s="17"/>
      <c r="DAK88" s="17"/>
      <c r="DAL88" s="17"/>
      <c r="DAM88" s="17"/>
      <c r="DAN88" s="17"/>
      <c r="DAO88" s="17"/>
      <c r="DAP88" s="17"/>
      <c r="DAQ88" s="17"/>
      <c r="DAR88" s="17"/>
      <c r="DAS88" s="17"/>
      <c r="DAT88" s="17"/>
      <c r="DAU88" s="17"/>
      <c r="DAV88" s="17"/>
      <c r="DAW88" s="17"/>
      <c r="DAX88" s="17"/>
      <c r="DAY88" s="17"/>
      <c r="DAZ88" s="17"/>
      <c r="DBA88" s="17"/>
      <c r="DBB88" s="17"/>
      <c r="DBC88" s="17"/>
      <c r="DBD88" s="17"/>
      <c r="DBE88" s="17"/>
      <c r="DBF88" s="17"/>
      <c r="DBG88" s="17"/>
      <c r="DBH88" s="17"/>
      <c r="DBI88" s="17"/>
      <c r="DBJ88" s="17"/>
      <c r="DBK88" s="17"/>
      <c r="DBL88" s="17"/>
      <c r="DBM88" s="17"/>
      <c r="DBN88" s="17"/>
      <c r="DBO88" s="17"/>
      <c r="DBP88" s="17"/>
      <c r="DBQ88" s="17"/>
      <c r="DBR88" s="17"/>
      <c r="DBS88" s="17"/>
      <c r="DBT88" s="17"/>
      <c r="DBU88" s="17"/>
      <c r="DBV88" s="17"/>
      <c r="DBW88" s="17"/>
      <c r="DBX88" s="17"/>
      <c r="DBY88" s="17"/>
      <c r="DBZ88" s="17"/>
      <c r="DCA88" s="17"/>
      <c r="DCB88" s="17"/>
      <c r="DCC88" s="17"/>
      <c r="DCD88" s="17"/>
      <c r="DCE88" s="17"/>
      <c r="DCF88" s="17"/>
      <c r="DCG88" s="17"/>
      <c r="DCH88" s="17"/>
      <c r="DCI88" s="17"/>
      <c r="DCJ88" s="17"/>
      <c r="DCK88" s="17"/>
      <c r="DCL88" s="17"/>
      <c r="DCM88" s="17"/>
      <c r="DCN88" s="17"/>
      <c r="DCO88" s="17"/>
      <c r="DCP88" s="17"/>
      <c r="DCQ88" s="17"/>
      <c r="DCR88" s="17"/>
      <c r="DCS88" s="17"/>
      <c r="DCT88" s="17"/>
      <c r="DCU88" s="17"/>
      <c r="DCV88" s="17"/>
      <c r="DCW88" s="17"/>
      <c r="DCX88" s="17"/>
      <c r="DCY88" s="17"/>
      <c r="DCZ88" s="17"/>
      <c r="DDA88" s="17"/>
      <c r="DDB88" s="17"/>
      <c r="DDC88" s="17"/>
      <c r="DDD88" s="17"/>
      <c r="DDE88" s="17"/>
      <c r="DDF88" s="17"/>
      <c r="DDG88" s="17"/>
      <c r="DDH88" s="17"/>
      <c r="DDI88" s="17"/>
      <c r="DDJ88" s="17"/>
      <c r="DDK88" s="17"/>
      <c r="DDL88" s="17"/>
      <c r="DDM88" s="17"/>
      <c r="DDN88" s="17"/>
      <c r="DDO88" s="17"/>
      <c r="DDP88" s="17"/>
      <c r="DDQ88" s="17"/>
      <c r="DDR88" s="17"/>
      <c r="DDS88" s="17"/>
      <c r="DDT88" s="17"/>
      <c r="DDU88" s="17"/>
      <c r="DDV88" s="17"/>
      <c r="DDW88" s="17"/>
      <c r="DDX88" s="17"/>
      <c r="DDY88" s="17"/>
      <c r="DDZ88" s="17"/>
      <c r="DEA88" s="17"/>
      <c r="DEB88" s="17"/>
      <c r="DEC88" s="17"/>
      <c r="DED88" s="17"/>
      <c r="DEE88" s="17"/>
      <c r="DEF88" s="17"/>
      <c r="DEG88" s="17"/>
      <c r="DEH88" s="17"/>
      <c r="DEI88" s="17"/>
      <c r="DEJ88" s="17"/>
      <c r="DEK88" s="17"/>
      <c r="DEL88" s="17"/>
      <c r="DEM88" s="17"/>
      <c r="DEN88" s="17"/>
      <c r="DEO88" s="17"/>
      <c r="DEP88" s="17"/>
      <c r="DEQ88" s="17"/>
      <c r="DER88" s="17"/>
      <c r="DES88" s="17"/>
      <c r="DET88" s="17"/>
      <c r="DEU88" s="17"/>
      <c r="DEV88" s="17"/>
      <c r="DEW88" s="17"/>
      <c r="DEX88" s="17"/>
      <c r="DEY88" s="17"/>
      <c r="DEZ88" s="17"/>
      <c r="DFA88" s="17"/>
      <c r="DFB88" s="17"/>
      <c r="DFC88" s="17"/>
      <c r="DFD88" s="17"/>
      <c r="DFE88" s="17"/>
      <c r="DFF88" s="17"/>
      <c r="DFG88" s="17"/>
      <c r="DFH88" s="17"/>
      <c r="DFI88" s="17"/>
      <c r="DFJ88" s="17"/>
      <c r="DFK88" s="17"/>
      <c r="DFL88" s="17"/>
      <c r="DFM88" s="17"/>
      <c r="DFN88" s="17"/>
      <c r="DFO88" s="17"/>
      <c r="DFP88" s="17"/>
      <c r="DFQ88" s="17"/>
      <c r="DFR88" s="17"/>
      <c r="DFS88" s="17"/>
      <c r="DFT88" s="17"/>
      <c r="DFU88" s="17"/>
      <c r="DFV88" s="17"/>
      <c r="DFW88" s="17"/>
      <c r="DFX88" s="17"/>
      <c r="DFY88" s="17"/>
      <c r="DFZ88" s="17"/>
      <c r="DGA88" s="17"/>
      <c r="DGB88" s="17"/>
      <c r="DGC88" s="17"/>
      <c r="DGD88" s="17"/>
      <c r="DGE88" s="17"/>
      <c r="DGF88" s="17"/>
      <c r="DGG88" s="17"/>
      <c r="DGH88" s="17"/>
      <c r="DGI88" s="17"/>
      <c r="DGJ88" s="17"/>
      <c r="DGK88" s="17"/>
      <c r="DGL88" s="17"/>
      <c r="DGM88" s="17"/>
      <c r="DGN88" s="17"/>
      <c r="DGO88" s="17"/>
      <c r="DGP88" s="17"/>
      <c r="DGQ88" s="17"/>
      <c r="DGR88" s="17"/>
      <c r="DGS88" s="17"/>
      <c r="DGT88" s="17"/>
      <c r="DGU88" s="17"/>
      <c r="DGV88" s="17"/>
      <c r="DGW88" s="17"/>
      <c r="DGX88" s="17"/>
      <c r="DGY88" s="17"/>
      <c r="DGZ88" s="17"/>
      <c r="DHA88" s="17"/>
      <c r="DHB88" s="17"/>
      <c r="DHC88" s="17"/>
      <c r="DHD88" s="17"/>
      <c r="DHE88" s="17"/>
      <c r="DHF88" s="17"/>
      <c r="DHG88" s="17"/>
      <c r="DHH88" s="17"/>
      <c r="DHI88" s="17"/>
      <c r="DHJ88" s="17"/>
      <c r="DHK88" s="17"/>
      <c r="DHL88" s="17"/>
      <c r="DHM88" s="17"/>
      <c r="DHN88" s="17"/>
      <c r="DHO88" s="17"/>
      <c r="DHP88" s="17"/>
      <c r="DHQ88" s="17"/>
      <c r="DHR88" s="17"/>
      <c r="DHS88" s="17"/>
      <c r="DHT88" s="17"/>
      <c r="DHU88" s="17"/>
      <c r="DHV88" s="17"/>
      <c r="DHW88" s="17"/>
      <c r="DHX88" s="17"/>
      <c r="DHY88" s="17"/>
      <c r="DHZ88" s="17"/>
      <c r="DIA88" s="17"/>
      <c r="DIB88" s="17"/>
      <c r="DIC88" s="17"/>
      <c r="DID88" s="17"/>
      <c r="DIE88" s="17"/>
      <c r="DIF88" s="17"/>
      <c r="DIG88" s="17"/>
      <c r="DIH88" s="17"/>
      <c r="DII88" s="17"/>
      <c r="DIJ88" s="17"/>
      <c r="DIK88" s="17"/>
      <c r="DIL88" s="17"/>
      <c r="DIM88" s="17"/>
      <c r="DIN88" s="17"/>
      <c r="DIO88" s="17"/>
      <c r="DIP88" s="17"/>
      <c r="DIQ88" s="17"/>
      <c r="DIR88" s="17"/>
      <c r="DIS88" s="17"/>
      <c r="DIT88" s="17"/>
      <c r="DIU88" s="17"/>
      <c r="DIV88" s="17"/>
      <c r="DIW88" s="17"/>
      <c r="DIX88" s="17"/>
      <c r="DIY88" s="17"/>
      <c r="DIZ88" s="17"/>
      <c r="DJA88" s="17"/>
      <c r="DJB88" s="17"/>
      <c r="DJC88" s="17"/>
      <c r="DJD88" s="17"/>
      <c r="DJE88" s="17"/>
      <c r="DJF88" s="17"/>
      <c r="DJG88" s="17"/>
      <c r="DJH88" s="17"/>
      <c r="DJI88" s="17"/>
      <c r="DJJ88" s="17"/>
      <c r="DJK88" s="17"/>
      <c r="DJL88" s="17"/>
      <c r="DJM88" s="17"/>
      <c r="DJN88" s="17"/>
      <c r="DJO88" s="17"/>
      <c r="DJP88" s="17"/>
      <c r="DJQ88" s="17"/>
      <c r="DJR88" s="17"/>
      <c r="DJS88" s="17"/>
      <c r="DJT88" s="17"/>
      <c r="DJU88" s="17"/>
      <c r="DJV88" s="17"/>
      <c r="DJW88" s="17"/>
      <c r="DJX88" s="17"/>
      <c r="DJY88" s="17"/>
      <c r="DJZ88" s="17"/>
      <c r="DKA88" s="17"/>
      <c r="DKB88" s="17"/>
      <c r="DKC88" s="17"/>
      <c r="DKD88" s="17"/>
      <c r="DKE88" s="17"/>
      <c r="DKF88" s="17"/>
      <c r="DKG88" s="17"/>
      <c r="DKH88" s="17"/>
      <c r="DKI88" s="17"/>
      <c r="DKJ88" s="17"/>
      <c r="DKK88" s="17"/>
      <c r="DKL88" s="17"/>
      <c r="DKM88" s="17"/>
      <c r="DKN88" s="17"/>
      <c r="DKO88" s="17"/>
      <c r="DKP88" s="17"/>
      <c r="DKQ88" s="17"/>
      <c r="DKR88" s="17"/>
      <c r="DKS88" s="17"/>
      <c r="DKT88" s="17"/>
      <c r="DKU88" s="17"/>
      <c r="DKV88" s="17"/>
      <c r="DKW88" s="17"/>
      <c r="DKX88" s="17"/>
      <c r="DKY88" s="17"/>
      <c r="DKZ88" s="17"/>
      <c r="DLA88" s="17"/>
      <c r="DLB88" s="17"/>
      <c r="DLC88" s="17"/>
      <c r="DLD88" s="17"/>
      <c r="DLE88" s="17"/>
      <c r="DLF88" s="17"/>
      <c r="DLG88" s="17"/>
      <c r="DLH88" s="17"/>
      <c r="DLI88" s="17"/>
      <c r="DLJ88" s="17"/>
      <c r="DLK88" s="17"/>
      <c r="DLL88" s="17"/>
      <c r="DLM88" s="17"/>
      <c r="DLN88" s="17"/>
      <c r="DLO88" s="17"/>
      <c r="DLP88" s="17"/>
      <c r="DLQ88" s="17"/>
      <c r="DLR88" s="17"/>
      <c r="DLS88" s="17"/>
      <c r="DLT88" s="17"/>
      <c r="DLU88" s="17"/>
      <c r="DLV88" s="17"/>
      <c r="DLW88" s="17"/>
      <c r="DLX88" s="17"/>
      <c r="DLY88" s="17"/>
      <c r="DLZ88" s="17"/>
      <c r="DMA88" s="17"/>
      <c r="DMB88" s="17"/>
      <c r="DMC88" s="17"/>
      <c r="DMD88" s="17"/>
      <c r="DME88" s="17"/>
      <c r="DMF88" s="17"/>
      <c r="DMG88" s="17"/>
      <c r="DMH88" s="17"/>
      <c r="DMI88" s="17"/>
      <c r="DMJ88" s="17"/>
      <c r="DMK88" s="17"/>
      <c r="DML88" s="17"/>
      <c r="DMM88" s="17"/>
      <c r="DMN88" s="17"/>
      <c r="DMO88" s="17"/>
      <c r="DMP88" s="17"/>
      <c r="DMQ88" s="17"/>
      <c r="DMR88" s="17"/>
      <c r="DMS88" s="17"/>
      <c r="DMT88" s="17"/>
      <c r="DMU88" s="17"/>
      <c r="DMV88" s="17"/>
      <c r="DMW88" s="17"/>
      <c r="DMX88" s="17"/>
      <c r="DMY88" s="17"/>
      <c r="DMZ88" s="17"/>
      <c r="DNA88" s="17"/>
      <c r="DNB88" s="17"/>
      <c r="DNC88" s="17"/>
      <c r="DND88" s="17"/>
      <c r="DNE88" s="17"/>
      <c r="DNF88" s="17"/>
      <c r="DNG88" s="17"/>
      <c r="DNH88" s="17"/>
      <c r="DNI88" s="17"/>
      <c r="DNJ88" s="17"/>
      <c r="DNK88" s="17"/>
      <c r="DNL88" s="17"/>
      <c r="DNM88" s="17"/>
      <c r="DNN88" s="17"/>
      <c r="DNO88" s="17"/>
      <c r="DNP88" s="17"/>
      <c r="DNQ88" s="17"/>
      <c r="DNR88" s="17"/>
      <c r="DNS88" s="17"/>
      <c r="DNT88" s="17"/>
      <c r="DNU88" s="17"/>
      <c r="DNV88" s="17"/>
      <c r="DNW88" s="17"/>
      <c r="DNX88" s="17"/>
      <c r="DNY88" s="17"/>
      <c r="DNZ88" s="17"/>
      <c r="DOA88" s="17"/>
      <c r="DOB88" s="17"/>
      <c r="DOC88" s="17"/>
      <c r="DOD88" s="17"/>
      <c r="DOE88" s="17"/>
      <c r="DOF88" s="17"/>
      <c r="DOG88" s="17"/>
      <c r="DOH88" s="17"/>
      <c r="DOI88" s="17"/>
      <c r="DOJ88" s="17"/>
      <c r="DOK88" s="17"/>
      <c r="DOL88" s="17"/>
      <c r="DOM88" s="17"/>
      <c r="DON88" s="17"/>
      <c r="DOO88" s="17"/>
      <c r="DOP88" s="17"/>
      <c r="DOQ88" s="17"/>
      <c r="DOR88" s="17"/>
      <c r="DOS88" s="17"/>
      <c r="DOT88" s="17"/>
      <c r="DOU88" s="17"/>
      <c r="DOV88" s="17"/>
      <c r="DOW88" s="17"/>
      <c r="DOX88" s="17"/>
      <c r="DOY88" s="17"/>
      <c r="DOZ88" s="17"/>
      <c r="DPA88" s="17"/>
      <c r="DPB88" s="17"/>
      <c r="DPC88" s="17"/>
      <c r="DPD88" s="17"/>
      <c r="DPE88" s="17"/>
      <c r="DPF88" s="17"/>
      <c r="DPG88" s="17"/>
      <c r="DPH88" s="17"/>
      <c r="DPI88" s="17"/>
      <c r="DPJ88" s="17"/>
      <c r="DPK88" s="17"/>
      <c r="DPL88" s="17"/>
      <c r="DPM88" s="17"/>
      <c r="DPN88" s="17"/>
      <c r="DPO88" s="17"/>
      <c r="DPP88" s="17"/>
      <c r="DPQ88" s="17"/>
      <c r="DPR88" s="17"/>
      <c r="DPS88" s="17"/>
      <c r="DPT88" s="17"/>
      <c r="DPU88" s="17"/>
      <c r="DPV88" s="17"/>
      <c r="DPW88" s="17"/>
      <c r="DPX88" s="17"/>
      <c r="DPY88" s="17"/>
      <c r="DPZ88" s="17"/>
      <c r="DQA88" s="17"/>
      <c r="DQB88" s="17"/>
      <c r="DQC88" s="17"/>
      <c r="DQD88" s="17"/>
      <c r="DQE88" s="17"/>
      <c r="DQF88" s="17"/>
      <c r="DQG88" s="17"/>
      <c r="DQH88" s="17"/>
      <c r="DQI88" s="17"/>
      <c r="DQJ88" s="17"/>
      <c r="DQK88" s="17"/>
      <c r="DQL88" s="17"/>
      <c r="DQM88" s="17"/>
      <c r="DQN88" s="17"/>
      <c r="DQO88" s="17"/>
      <c r="DQP88" s="17"/>
      <c r="DQQ88" s="17"/>
      <c r="DQR88" s="17"/>
      <c r="DQS88" s="17"/>
      <c r="DQT88" s="17"/>
      <c r="DQU88" s="17"/>
      <c r="DQV88" s="17"/>
      <c r="DQW88" s="17"/>
      <c r="DQX88" s="17"/>
      <c r="DQY88" s="17"/>
      <c r="DQZ88" s="17"/>
      <c r="DRA88" s="17"/>
      <c r="DRB88" s="17"/>
      <c r="DRC88" s="17"/>
      <c r="DRD88" s="17"/>
      <c r="DRE88" s="17"/>
      <c r="DRF88" s="17"/>
      <c r="DRG88" s="17"/>
      <c r="DRH88" s="17"/>
      <c r="DRI88" s="17"/>
      <c r="DRJ88" s="17"/>
      <c r="DRK88" s="17"/>
      <c r="DRL88" s="17"/>
      <c r="DRM88" s="17"/>
      <c r="DRN88" s="17"/>
      <c r="DRO88" s="17"/>
      <c r="DRP88" s="17"/>
      <c r="DRQ88" s="17"/>
      <c r="DRR88" s="17"/>
    </row>
    <row r="89" spans="1:3190" s="17" customFormat="1" ht="39.75" customHeight="1" x14ac:dyDescent="0.2">
      <c r="B89" s="79"/>
      <c r="C89" s="60"/>
      <c r="D89" s="59"/>
      <c r="E89" s="59">
        <v>2</v>
      </c>
      <c r="F89" s="150" t="s">
        <v>41</v>
      </c>
      <c r="G89" s="151" t="s">
        <v>108</v>
      </c>
      <c r="H89" s="152"/>
      <c r="I89" s="83"/>
      <c r="J89" s="171"/>
      <c r="K89" s="68"/>
      <c r="L89" s="83"/>
      <c r="M89" s="68"/>
      <c r="N89" s="69"/>
      <c r="O89" s="389" t="s">
        <v>290</v>
      </c>
      <c r="P89" s="131">
        <v>30</v>
      </c>
      <c r="Q89" s="70"/>
      <c r="R89" s="87"/>
      <c r="S89" s="132" t="s">
        <v>309</v>
      </c>
      <c r="T89" s="70"/>
      <c r="U89" s="51"/>
      <c r="V89" s="52"/>
      <c r="W89" s="127"/>
      <c r="X89" s="128"/>
      <c r="Y89" s="55"/>
      <c r="Z89" s="77"/>
      <c r="AA89" s="57"/>
      <c r="AB89" s="57"/>
      <c r="AC89" s="57"/>
    </row>
    <row r="90" spans="1:3190" s="17" customFormat="1" x14ac:dyDescent="0.2">
      <c r="B90" s="79"/>
      <c r="C90" s="60"/>
      <c r="D90" s="59"/>
      <c r="E90" s="59"/>
      <c r="F90" s="150"/>
      <c r="G90" s="153" t="s">
        <v>108</v>
      </c>
      <c r="H90" s="146"/>
      <c r="I90" s="64"/>
      <c r="J90" s="171"/>
      <c r="K90" s="68"/>
      <c r="L90" s="83"/>
      <c r="M90" s="68"/>
      <c r="N90" s="69"/>
      <c r="O90" s="389" t="s">
        <v>290</v>
      </c>
      <c r="P90" s="140">
        <v>30</v>
      </c>
      <c r="Q90" s="70"/>
      <c r="R90" s="87"/>
      <c r="S90" s="132" t="s">
        <v>309</v>
      </c>
      <c r="T90" s="70"/>
      <c r="U90" s="51"/>
      <c r="V90" s="52"/>
      <c r="W90" s="127"/>
      <c r="X90" s="128"/>
      <c r="Y90" s="55"/>
      <c r="Z90" s="56"/>
      <c r="AA90" s="57"/>
      <c r="AB90" s="57"/>
      <c r="AC90" s="57"/>
    </row>
    <row r="91" spans="1:3190" s="17" customFormat="1" x14ac:dyDescent="0.2">
      <c r="B91" s="79"/>
      <c r="C91" s="60"/>
      <c r="D91" s="59"/>
      <c r="E91" s="59">
        <v>3</v>
      </c>
      <c r="F91" s="150" t="s">
        <v>42</v>
      </c>
      <c r="G91" s="153" t="s">
        <v>108</v>
      </c>
      <c r="H91" s="146"/>
      <c r="I91" s="64"/>
      <c r="J91" s="171"/>
      <c r="K91" s="68"/>
      <c r="L91" s="83"/>
      <c r="M91" s="68"/>
      <c r="N91" s="69"/>
      <c r="O91" s="389" t="s">
        <v>290</v>
      </c>
      <c r="P91" s="140">
        <v>30</v>
      </c>
      <c r="Q91" s="70"/>
      <c r="R91" s="87"/>
      <c r="S91" s="132" t="s">
        <v>309</v>
      </c>
      <c r="T91" s="50"/>
      <c r="U91" s="51"/>
      <c r="V91" s="51"/>
      <c r="W91" s="127"/>
      <c r="X91" s="128"/>
      <c r="Y91" s="55"/>
      <c r="Z91" s="77"/>
      <c r="AA91" s="57"/>
      <c r="AB91" s="57"/>
      <c r="AC91" s="57"/>
    </row>
    <row r="92" spans="1:3190" s="17" customFormat="1" ht="25.5" x14ac:dyDescent="0.2">
      <c r="B92" s="79"/>
      <c r="C92" s="60"/>
      <c r="D92" s="59"/>
      <c r="E92" s="59">
        <v>4</v>
      </c>
      <c r="F92" s="150" t="s">
        <v>43</v>
      </c>
      <c r="G92" s="153" t="s">
        <v>230</v>
      </c>
      <c r="H92" s="146"/>
      <c r="I92" s="64"/>
      <c r="J92" s="171"/>
      <c r="K92" s="68"/>
      <c r="L92" s="83"/>
      <c r="M92" s="68"/>
      <c r="N92" s="69"/>
      <c r="O92" s="389" t="s">
        <v>290</v>
      </c>
      <c r="P92" s="140">
        <v>30</v>
      </c>
      <c r="Q92" s="70"/>
      <c r="R92" s="87"/>
      <c r="S92" s="132" t="s">
        <v>309</v>
      </c>
      <c r="T92" s="70"/>
      <c r="U92" s="51"/>
      <c r="V92" s="52"/>
      <c r="W92" s="127"/>
      <c r="X92" s="128"/>
      <c r="Y92" s="55"/>
      <c r="Z92" s="77"/>
      <c r="AA92" s="57"/>
      <c r="AB92" s="57"/>
      <c r="AC92" s="57"/>
    </row>
    <row r="93" spans="1:3190" s="17" customFormat="1" x14ac:dyDescent="0.2">
      <c r="B93" s="59"/>
      <c r="C93" s="60"/>
      <c r="D93" s="59"/>
      <c r="E93" s="59"/>
      <c r="F93" s="150"/>
      <c r="G93" s="153" t="s">
        <v>94</v>
      </c>
      <c r="H93" s="146"/>
      <c r="I93" s="147"/>
      <c r="J93" s="171"/>
      <c r="K93" s="68"/>
      <c r="L93" s="83"/>
      <c r="M93" s="68"/>
      <c r="N93" s="69"/>
      <c r="O93" s="389" t="s">
        <v>290</v>
      </c>
      <c r="P93" s="149">
        <v>5</v>
      </c>
      <c r="Q93" s="50"/>
      <c r="R93" s="72"/>
      <c r="S93" s="132" t="s">
        <v>309</v>
      </c>
      <c r="T93" s="70"/>
      <c r="U93" s="51"/>
      <c r="V93" s="52"/>
      <c r="W93" s="154"/>
      <c r="X93" s="128"/>
      <c r="Y93" s="55"/>
      <c r="Z93" s="56"/>
      <c r="AA93" s="57"/>
      <c r="AB93" s="57"/>
      <c r="AC93" s="57"/>
    </row>
    <row r="94" spans="1:3190" ht="13.5" thickBot="1" x14ac:dyDescent="0.25">
      <c r="A94" s="2"/>
      <c r="B94" s="92"/>
      <c r="C94" s="155"/>
      <c r="D94" s="92"/>
      <c r="E94" s="92"/>
      <c r="F94" s="156"/>
      <c r="G94" s="157" t="s">
        <v>94</v>
      </c>
      <c r="H94" s="158"/>
      <c r="I94" s="95"/>
      <c r="J94" s="326"/>
      <c r="K94" s="97"/>
      <c r="L94" s="97"/>
      <c r="M94" s="97"/>
      <c r="N94" s="98"/>
      <c r="O94" s="390" t="s">
        <v>290</v>
      </c>
      <c r="P94" s="159">
        <v>5</v>
      </c>
      <c r="Q94" s="99"/>
      <c r="R94" s="100"/>
      <c r="S94" s="160" t="s">
        <v>309</v>
      </c>
      <c r="T94" s="161"/>
      <c r="U94" s="101"/>
      <c r="V94" s="162"/>
      <c r="W94" s="163"/>
      <c r="X94" s="164"/>
      <c r="Y94" s="104"/>
      <c r="Z94" s="165"/>
      <c r="AA94" s="106"/>
      <c r="AB94" s="166"/>
      <c r="AC94" s="106"/>
    </row>
    <row r="95" spans="1:3190" s="120" customFormat="1" ht="13.5" thickTop="1" x14ac:dyDescent="0.2">
      <c r="A95" s="17"/>
      <c r="B95" s="107">
        <v>7.1</v>
      </c>
      <c r="C95" s="121">
        <v>3</v>
      </c>
      <c r="D95" s="107">
        <v>1</v>
      </c>
      <c r="E95" s="107">
        <v>1</v>
      </c>
      <c r="F95" s="167" t="s">
        <v>121</v>
      </c>
      <c r="G95" s="168" t="s">
        <v>135</v>
      </c>
      <c r="H95" s="169"/>
      <c r="I95" s="170"/>
      <c r="J95" s="171"/>
      <c r="K95" s="171"/>
      <c r="L95" s="340"/>
      <c r="M95" s="122"/>
      <c r="N95" s="172"/>
      <c r="O95" s="393" t="s">
        <v>291</v>
      </c>
      <c r="P95" s="173">
        <v>5</v>
      </c>
      <c r="Q95" s="112"/>
      <c r="R95" s="114"/>
      <c r="S95" s="125" t="s">
        <v>308</v>
      </c>
      <c r="T95" s="112"/>
      <c r="U95" s="115"/>
      <c r="V95" s="174"/>
      <c r="W95" s="127"/>
      <c r="X95" s="128"/>
      <c r="Y95" s="118"/>
      <c r="Z95" s="129"/>
      <c r="AA95" s="36"/>
      <c r="AB95" s="36"/>
      <c r="AC95" s="36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  <c r="QN95" s="17"/>
      <c r="QO95" s="17"/>
      <c r="QP95" s="17"/>
      <c r="QQ95" s="17"/>
      <c r="QR95" s="17"/>
      <c r="QS95" s="17"/>
      <c r="QT95" s="17"/>
      <c r="QU95" s="17"/>
      <c r="QV95" s="17"/>
      <c r="QW95" s="17"/>
      <c r="QX95" s="17"/>
      <c r="QY95" s="17"/>
      <c r="QZ95" s="17"/>
      <c r="RA95" s="17"/>
      <c r="RB95" s="17"/>
      <c r="RC95" s="17"/>
      <c r="RD95" s="17"/>
      <c r="RE95" s="17"/>
      <c r="RF95" s="17"/>
      <c r="RG95" s="17"/>
      <c r="RH95" s="17"/>
      <c r="RI95" s="17"/>
      <c r="RJ95" s="17"/>
      <c r="RK95" s="17"/>
      <c r="RL95" s="17"/>
      <c r="RM95" s="17"/>
      <c r="RN95" s="17"/>
      <c r="RO95" s="17"/>
      <c r="RP95" s="17"/>
      <c r="RQ95" s="17"/>
      <c r="RR95" s="17"/>
      <c r="RS95" s="17"/>
      <c r="RT95" s="17"/>
      <c r="RU95" s="17"/>
      <c r="RV95" s="17"/>
      <c r="RW95" s="17"/>
      <c r="RX95" s="17"/>
      <c r="RY95" s="17"/>
      <c r="RZ95" s="17"/>
      <c r="SA95" s="17"/>
      <c r="SB95" s="17"/>
      <c r="SC95" s="17"/>
      <c r="SD95" s="17"/>
      <c r="SE95" s="17"/>
      <c r="SF95" s="17"/>
      <c r="SG95" s="17"/>
      <c r="SH95" s="17"/>
      <c r="SI95" s="17"/>
      <c r="SJ95" s="17"/>
      <c r="SK95" s="17"/>
      <c r="SL95" s="17"/>
      <c r="SM95" s="17"/>
      <c r="SN95" s="17"/>
      <c r="SO95" s="17"/>
      <c r="SP95" s="17"/>
      <c r="SQ95" s="17"/>
      <c r="SR95" s="17"/>
      <c r="SS95" s="17"/>
      <c r="ST95" s="17"/>
      <c r="SU95" s="17"/>
      <c r="SV95" s="17"/>
      <c r="SW95" s="17"/>
      <c r="SX95" s="17"/>
      <c r="SY95" s="17"/>
      <c r="SZ95" s="17"/>
      <c r="TA95" s="17"/>
      <c r="TB95" s="17"/>
      <c r="TC95" s="17"/>
      <c r="TD95" s="17"/>
      <c r="TE95" s="17"/>
      <c r="TF95" s="17"/>
      <c r="TG95" s="17"/>
      <c r="TH95" s="17"/>
      <c r="TI95" s="17"/>
      <c r="TJ95" s="17"/>
      <c r="TK95" s="17"/>
      <c r="TL95" s="17"/>
      <c r="TM95" s="17"/>
      <c r="TN95" s="17"/>
      <c r="TO95" s="17"/>
      <c r="TP95" s="17"/>
      <c r="TQ95" s="17"/>
      <c r="TR95" s="17"/>
      <c r="TS95" s="17"/>
      <c r="TT95" s="17"/>
      <c r="TU95" s="17"/>
      <c r="TV95" s="17"/>
      <c r="TW95" s="17"/>
      <c r="TX95" s="17"/>
      <c r="TY95" s="17"/>
      <c r="TZ95" s="17"/>
      <c r="UA95" s="17"/>
      <c r="UB95" s="17"/>
      <c r="UC95" s="17"/>
      <c r="UD95" s="17"/>
      <c r="UE95" s="17"/>
      <c r="UF95" s="17"/>
      <c r="UG95" s="17"/>
      <c r="UH95" s="17"/>
      <c r="UI95" s="17"/>
      <c r="UJ95" s="17"/>
      <c r="UK95" s="17"/>
      <c r="UL95" s="17"/>
      <c r="UM95" s="17"/>
      <c r="UN95" s="17"/>
      <c r="UO95" s="17"/>
      <c r="UP95" s="17"/>
      <c r="UQ95" s="17"/>
      <c r="UR95" s="17"/>
      <c r="US95" s="17"/>
      <c r="UT95" s="17"/>
      <c r="UU95" s="17"/>
      <c r="UV95" s="17"/>
      <c r="UW95" s="17"/>
      <c r="UX95" s="17"/>
      <c r="UY95" s="17"/>
      <c r="UZ95" s="17"/>
      <c r="VA95" s="17"/>
      <c r="VB95" s="17"/>
      <c r="VC95" s="17"/>
      <c r="VD95" s="17"/>
      <c r="VE95" s="17"/>
      <c r="VF95" s="17"/>
      <c r="VG95" s="17"/>
      <c r="VH95" s="17"/>
      <c r="VI95" s="17"/>
      <c r="VJ95" s="17"/>
      <c r="VK95" s="17"/>
      <c r="VL95" s="17"/>
      <c r="VM95" s="17"/>
      <c r="VN95" s="17"/>
      <c r="VO95" s="17"/>
      <c r="VP95" s="17"/>
      <c r="VQ95" s="17"/>
      <c r="VR95" s="17"/>
      <c r="VS95" s="17"/>
      <c r="VT95" s="17"/>
      <c r="VU95" s="17"/>
      <c r="VV95" s="17"/>
      <c r="VW95" s="17"/>
      <c r="VX95" s="17"/>
      <c r="VY95" s="17"/>
      <c r="VZ95" s="17"/>
      <c r="WA95" s="17"/>
      <c r="WB95" s="17"/>
      <c r="WC95" s="17"/>
      <c r="WD95" s="17"/>
      <c r="WE95" s="17"/>
      <c r="WF95" s="17"/>
      <c r="WG95" s="17"/>
      <c r="WH95" s="17"/>
      <c r="WI95" s="17"/>
      <c r="WJ95" s="17"/>
      <c r="WK95" s="17"/>
      <c r="WL95" s="17"/>
      <c r="WM95" s="17"/>
      <c r="WN95" s="17"/>
      <c r="WO95" s="17"/>
      <c r="WP95" s="17"/>
      <c r="WQ95" s="17"/>
      <c r="WR95" s="17"/>
      <c r="WS95" s="17"/>
      <c r="WT95" s="17"/>
      <c r="WU95" s="17"/>
      <c r="WV95" s="17"/>
      <c r="WW95" s="17"/>
      <c r="WX95" s="17"/>
      <c r="WY95" s="17"/>
      <c r="WZ95" s="17"/>
      <c r="XA95" s="17"/>
      <c r="XB95" s="17"/>
      <c r="XC95" s="17"/>
      <c r="XD95" s="17"/>
      <c r="XE95" s="17"/>
      <c r="XF95" s="17"/>
      <c r="XG95" s="17"/>
      <c r="XH95" s="17"/>
      <c r="XI95" s="17"/>
      <c r="XJ95" s="17"/>
      <c r="XK95" s="17"/>
      <c r="XL95" s="17"/>
      <c r="XM95" s="17"/>
      <c r="XN95" s="17"/>
      <c r="XO95" s="17"/>
      <c r="XP95" s="17"/>
      <c r="XQ95" s="17"/>
      <c r="XR95" s="17"/>
      <c r="XS95" s="17"/>
      <c r="XT95" s="17"/>
      <c r="XU95" s="17"/>
      <c r="XV95" s="17"/>
      <c r="XW95" s="17"/>
      <c r="XX95" s="17"/>
      <c r="XY95" s="17"/>
      <c r="XZ95" s="17"/>
      <c r="YA95" s="17"/>
      <c r="YB95" s="17"/>
      <c r="YC95" s="17"/>
      <c r="YD95" s="17"/>
      <c r="YE95" s="17"/>
      <c r="YF95" s="17"/>
      <c r="YG95" s="17"/>
      <c r="YH95" s="17"/>
      <c r="YI95" s="17"/>
      <c r="YJ95" s="17"/>
      <c r="YK95" s="17"/>
      <c r="YL95" s="17"/>
      <c r="YM95" s="17"/>
      <c r="YN95" s="17"/>
      <c r="YO95" s="17"/>
      <c r="YP95" s="17"/>
      <c r="YQ95" s="17"/>
      <c r="YR95" s="17"/>
      <c r="YS95" s="17"/>
      <c r="YT95" s="17"/>
      <c r="YU95" s="17"/>
      <c r="YV95" s="17"/>
      <c r="YW95" s="17"/>
      <c r="YX95" s="17"/>
      <c r="YY95" s="17"/>
      <c r="YZ95" s="17"/>
      <c r="ZA95" s="17"/>
      <c r="ZB95" s="17"/>
      <c r="ZC95" s="17"/>
      <c r="ZD95" s="17"/>
      <c r="ZE95" s="17"/>
      <c r="ZF95" s="17"/>
      <c r="ZG95" s="17"/>
      <c r="ZH95" s="17"/>
      <c r="ZI95" s="17"/>
      <c r="ZJ95" s="17"/>
      <c r="ZK95" s="17"/>
      <c r="ZL95" s="17"/>
      <c r="ZM95" s="17"/>
      <c r="ZN95" s="17"/>
      <c r="ZO95" s="17"/>
      <c r="ZP95" s="17"/>
      <c r="ZQ95" s="17"/>
      <c r="ZR95" s="17"/>
      <c r="ZS95" s="17"/>
      <c r="ZT95" s="17"/>
      <c r="ZU95" s="17"/>
      <c r="ZV95" s="17"/>
      <c r="ZW95" s="17"/>
      <c r="ZX95" s="17"/>
      <c r="ZY95" s="17"/>
      <c r="ZZ95" s="17"/>
      <c r="AAA95" s="17"/>
      <c r="AAB95" s="17"/>
      <c r="AAC95" s="17"/>
      <c r="AAD95" s="17"/>
      <c r="AAE95" s="17"/>
      <c r="AAF95" s="17"/>
      <c r="AAG95" s="17"/>
      <c r="AAH95" s="17"/>
      <c r="AAI95" s="17"/>
      <c r="AAJ95" s="17"/>
      <c r="AAK95" s="17"/>
      <c r="AAL95" s="17"/>
      <c r="AAM95" s="17"/>
      <c r="AAN95" s="17"/>
      <c r="AAO95" s="17"/>
      <c r="AAP95" s="17"/>
      <c r="AAQ95" s="17"/>
      <c r="AAR95" s="17"/>
      <c r="AAS95" s="17"/>
      <c r="AAT95" s="17"/>
      <c r="AAU95" s="17"/>
      <c r="AAV95" s="17"/>
      <c r="AAW95" s="17"/>
      <c r="AAX95" s="17"/>
      <c r="AAY95" s="17"/>
      <c r="AAZ95" s="17"/>
      <c r="ABA95" s="17"/>
      <c r="ABB95" s="17"/>
      <c r="ABC95" s="17"/>
      <c r="ABD95" s="17"/>
      <c r="ABE95" s="17"/>
      <c r="ABF95" s="17"/>
      <c r="ABG95" s="17"/>
      <c r="ABH95" s="17"/>
      <c r="ABI95" s="17"/>
      <c r="ABJ95" s="17"/>
      <c r="ABK95" s="17"/>
      <c r="ABL95" s="17"/>
      <c r="ABM95" s="17"/>
      <c r="ABN95" s="17"/>
      <c r="ABO95" s="17"/>
      <c r="ABP95" s="17"/>
      <c r="ABQ95" s="17"/>
      <c r="ABR95" s="17"/>
      <c r="ABS95" s="17"/>
      <c r="ABT95" s="17"/>
      <c r="ABU95" s="17"/>
      <c r="ABV95" s="17"/>
      <c r="ABW95" s="17"/>
      <c r="ABX95" s="17"/>
      <c r="ABY95" s="17"/>
      <c r="ABZ95" s="17"/>
      <c r="ACA95" s="17"/>
      <c r="ACB95" s="17"/>
      <c r="ACC95" s="17"/>
      <c r="ACD95" s="17"/>
      <c r="ACE95" s="17"/>
      <c r="ACF95" s="17"/>
      <c r="ACG95" s="17"/>
      <c r="ACH95" s="17"/>
      <c r="ACI95" s="17"/>
      <c r="ACJ95" s="17"/>
      <c r="ACK95" s="17"/>
      <c r="ACL95" s="17"/>
      <c r="ACM95" s="17"/>
      <c r="ACN95" s="17"/>
      <c r="ACO95" s="17"/>
      <c r="ACP95" s="17"/>
      <c r="ACQ95" s="17"/>
      <c r="ACR95" s="17"/>
      <c r="ACS95" s="17"/>
      <c r="ACT95" s="17"/>
      <c r="ACU95" s="17"/>
      <c r="ACV95" s="17"/>
      <c r="ACW95" s="17"/>
      <c r="ACX95" s="17"/>
      <c r="ACY95" s="17"/>
      <c r="ACZ95" s="17"/>
      <c r="ADA95" s="17"/>
      <c r="ADB95" s="17"/>
      <c r="ADC95" s="17"/>
      <c r="ADD95" s="17"/>
      <c r="ADE95" s="17"/>
      <c r="ADF95" s="17"/>
      <c r="ADG95" s="17"/>
      <c r="ADH95" s="17"/>
      <c r="ADI95" s="17"/>
      <c r="ADJ95" s="17"/>
      <c r="ADK95" s="17"/>
      <c r="ADL95" s="17"/>
      <c r="ADM95" s="17"/>
      <c r="ADN95" s="17"/>
      <c r="ADO95" s="17"/>
      <c r="ADP95" s="17"/>
      <c r="ADQ95" s="17"/>
      <c r="ADR95" s="17"/>
      <c r="ADS95" s="17"/>
      <c r="ADT95" s="17"/>
      <c r="ADU95" s="17"/>
      <c r="ADV95" s="17"/>
      <c r="ADW95" s="17"/>
      <c r="ADX95" s="17"/>
      <c r="ADY95" s="17"/>
      <c r="ADZ95" s="17"/>
      <c r="AEA95" s="17"/>
      <c r="AEB95" s="17"/>
      <c r="AEC95" s="17"/>
      <c r="AED95" s="17"/>
      <c r="AEE95" s="17"/>
      <c r="AEF95" s="17"/>
      <c r="AEG95" s="17"/>
      <c r="AEH95" s="17"/>
      <c r="AEI95" s="17"/>
      <c r="AEJ95" s="17"/>
      <c r="AEK95" s="17"/>
      <c r="AEL95" s="17"/>
      <c r="AEM95" s="17"/>
      <c r="AEN95" s="17"/>
      <c r="AEO95" s="17"/>
      <c r="AEP95" s="17"/>
      <c r="AEQ95" s="17"/>
      <c r="AER95" s="17"/>
      <c r="AES95" s="17"/>
      <c r="AET95" s="17"/>
      <c r="AEU95" s="17"/>
      <c r="AEV95" s="17"/>
      <c r="AEW95" s="17"/>
      <c r="AEX95" s="17"/>
      <c r="AEY95" s="17"/>
      <c r="AEZ95" s="17"/>
      <c r="AFA95" s="17"/>
      <c r="AFB95" s="17"/>
      <c r="AFC95" s="17"/>
      <c r="AFD95" s="17"/>
      <c r="AFE95" s="17"/>
      <c r="AFF95" s="17"/>
      <c r="AFG95" s="17"/>
      <c r="AFH95" s="17"/>
      <c r="AFI95" s="17"/>
      <c r="AFJ95" s="17"/>
      <c r="AFK95" s="17"/>
      <c r="AFL95" s="17"/>
      <c r="AFM95" s="17"/>
      <c r="AFN95" s="17"/>
      <c r="AFO95" s="17"/>
      <c r="AFP95" s="17"/>
      <c r="AFQ95" s="17"/>
      <c r="AFR95" s="17"/>
      <c r="AFS95" s="17"/>
      <c r="AFT95" s="17"/>
      <c r="AFU95" s="17"/>
      <c r="AFV95" s="17"/>
      <c r="AFW95" s="17"/>
      <c r="AFX95" s="17"/>
      <c r="AFY95" s="17"/>
      <c r="AFZ95" s="17"/>
      <c r="AGA95" s="17"/>
      <c r="AGB95" s="17"/>
      <c r="AGC95" s="17"/>
      <c r="AGD95" s="17"/>
      <c r="AGE95" s="17"/>
      <c r="AGF95" s="17"/>
      <c r="AGG95" s="17"/>
      <c r="AGH95" s="17"/>
      <c r="AGI95" s="17"/>
      <c r="AGJ95" s="17"/>
      <c r="AGK95" s="17"/>
      <c r="AGL95" s="17"/>
      <c r="AGM95" s="17"/>
      <c r="AGN95" s="17"/>
      <c r="AGO95" s="17"/>
      <c r="AGP95" s="17"/>
      <c r="AGQ95" s="17"/>
      <c r="AGR95" s="17"/>
      <c r="AGS95" s="17"/>
      <c r="AGT95" s="17"/>
      <c r="AGU95" s="17"/>
      <c r="AGV95" s="17"/>
      <c r="AGW95" s="17"/>
      <c r="AGX95" s="17"/>
      <c r="AGY95" s="17"/>
      <c r="AGZ95" s="17"/>
      <c r="AHA95" s="17"/>
      <c r="AHB95" s="17"/>
      <c r="AHC95" s="17"/>
      <c r="AHD95" s="17"/>
      <c r="AHE95" s="17"/>
      <c r="AHF95" s="17"/>
      <c r="AHG95" s="17"/>
      <c r="AHH95" s="17"/>
      <c r="AHI95" s="17"/>
      <c r="AHJ95" s="17"/>
      <c r="AHK95" s="17"/>
      <c r="AHL95" s="17"/>
      <c r="AHM95" s="17"/>
      <c r="AHN95" s="17"/>
      <c r="AHO95" s="17"/>
      <c r="AHP95" s="17"/>
      <c r="AHQ95" s="17"/>
      <c r="AHR95" s="17"/>
      <c r="AHS95" s="17"/>
      <c r="AHT95" s="17"/>
      <c r="AHU95" s="17"/>
      <c r="AHV95" s="17"/>
      <c r="AHW95" s="17"/>
      <c r="AHX95" s="17"/>
      <c r="AHY95" s="17"/>
      <c r="AHZ95" s="17"/>
      <c r="AIA95" s="17"/>
      <c r="AIB95" s="17"/>
      <c r="AIC95" s="17"/>
      <c r="AID95" s="17"/>
      <c r="AIE95" s="17"/>
      <c r="AIF95" s="17"/>
      <c r="AIG95" s="17"/>
      <c r="AIH95" s="17"/>
      <c r="AII95" s="17"/>
      <c r="AIJ95" s="17"/>
      <c r="AIK95" s="17"/>
      <c r="AIL95" s="17"/>
      <c r="AIM95" s="17"/>
      <c r="AIN95" s="17"/>
      <c r="AIO95" s="17"/>
      <c r="AIP95" s="17"/>
      <c r="AIQ95" s="17"/>
      <c r="AIR95" s="17"/>
      <c r="AIS95" s="17"/>
      <c r="AIT95" s="17"/>
      <c r="AIU95" s="17"/>
      <c r="AIV95" s="17"/>
      <c r="AIW95" s="17"/>
      <c r="AIX95" s="17"/>
      <c r="AIY95" s="17"/>
      <c r="AIZ95" s="17"/>
      <c r="AJA95" s="17"/>
      <c r="AJB95" s="17"/>
      <c r="AJC95" s="17"/>
      <c r="AJD95" s="17"/>
      <c r="AJE95" s="17"/>
      <c r="AJF95" s="17"/>
      <c r="AJG95" s="17"/>
      <c r="AJH95" s="17"/>
      <c r="AJI95" s="17"/>
      <c r="AJJ95" s="17"/>
      <c r="AJK95" s="17"/>
      <c r="AJL95" s="17"/>
      <c r="AJM95" s="17"/>
      <c r="AJN95" s="17"/>
      <c r="AJO95" s="17"/>
      <c r="AJP95" s="17"/>
      <c r="AJQ95" s="17"/>
      <c r="AJR95" s="17"/>
      <c r="AJS95" s="17"/>
      <c r="AJT95" s="17"/>
      <c r="AJU95" s="17"/>
      <c r="AJV95" s="17"/>
      <c r="AJW95" s="17"/>
      <c r="AJX95" s="17"/>
      <c r="AJY95" s="17"/>
      <c r="AJZ95" s="17"/>
      <c r="AKA95" s="17"/>
      <c r="AKB95" s="17"/>
      <c r="AKC95" s="17"/>
      <c r="AKD95" s="17"/>
      <c r="AKE95" s="17"/>
      <c r="AKF95" s="17"/>
      <c r="AKG95" s="17"/>
      <c r="AKH95" s="17"/>
      <c r="AKI95" s="17"/>
      <c r="AKJ95" s="17"/>
      <c r="AKK95" s="17"/>
      <c r="AKL95" s="17"/>
      <c r="AKM95" s="17"/>
      <c r="AKN95" s="17"/>
      <c r="AKO95" s="17"/>
      <c r="AKP95" s="17"/>
      <c r="AKQ95" s="17"/>
      <c r="AKR95" s="17"/>
      <c r="AKS95" s="17"/>
      <c r="AKT95" s="17"/>
      <c r="AKU95" s="17"/>
      <c r="AKV95" s="17"/>
      <c r="AKW95" s="17"/>
      <c r="AKX95" s="17"/>
      <c r="AKY95" s="17"/>
      <c r="AKZ95" s="17"/>
      <c r="ALA95" s="17"/>
      <c r="ALB95" s="17"/>
      <c r="ALC95" s="17"/>
      <c r="ALD95" s="17"/>
      <c r="ALE95" s="17"/>
      <c r="ALF95" s="17"/>
      <c r="ALG95" s="17"/>
      <c r="ALH95" s="17"/>
      <c r="ALI95" s="17"/>
      <c r="ALJ95" s="17"/>
      <c r="ALK95" s="17"/>
      <c r="ALL95" s="17"/>
      <c r="ALM95" s="17"/>
      <c r="ALN95" s="17"/>
      <c r="ALO95" s="17"/>
      <c r="ALP95" s="17"/>
      <c r="ALQ95" s="17"/>
      <c r="ALR95" s="17"/>
      <c r="ALS95" s="17"/>
      <c r="ALT95" s="17"/>
      <c r="ALU95" s="17"/>
      <c r="ALV95" s="17"/>
      <c r="ALW95" s="17"/>
      <c r="ALX95" s="17"/>
      <c r="ALY95" s="17"/>
      <c r="ALZ95" s="17"/>
      <c r="AMA95" s="17"/>
      <c r="AMB95" s="17"/>
      <c r="AMC95" s="17"/>
      <c r="AMD95" s="17"/>
      <c r="AME95" s="17"/>
      <c r="AMF95" s="17"/>
      <c r="AMG95" s="17"/>
      <c r="AMH95" s="17"/>
      <c r="AMI95" s="17"/>
      <c r="AMJ95" s="17"/>
      <c r="AMK95" s="17"/>
      <c r="AML95" s="17"/>
      <c r="AMM95" s="17"/>
      <c r="AMN95" s="17"/>
      <c r="AMO95" s="17"/>
      <c r="AMP95" s="17"/>
      <c r="AMQ95" s="17"/>
      <c r="AMR95" s="17"/>
      <c r="AMS95" s="17"/>
      <c r="AMT95" s="17"/>
      <c r="AMU95" s="17"/>
      <c r="AMV95" s="17"/>
      <c r="AMW95" s="17"/>
      <c r="AMX95" s="17"/>
      <c r="AMY95" s="17"/>
      <c r="AMZ95" s="17"/>
      <c r="ANA95" s="17"/>
      <c r="ANB95" s="17"/>
      <c r="ANC95" s="17"/>
      <c r="AND95" s="17"/>
      <c r="ANE95" s="17"/>
      <c r="ANF95" s="17"/>
      <c r="ANG95" s="17"/>
      <c r="ANH95" s="17"/>
      <c r="ANI95" s="17"/>
      <c r="ANJ95" s="17"/>
      <c r="ANK95" s="17"/>
      <c r="ANL95" s="17"/>
      <c r="ANM95" s="17"/>
      <c r="ANN95" s="17"/>
      <c r="ANO95" s="17"/>
      <c r="ANP95" s="17"/>
      <c r="ANQ95" s="17"/>
      <c r="ANR95" s="17"/>
      <c r="ANS95" s="17"/>
      <c r="ANT95" s="17"/>
      <c r="ANU95" s="17"/>
      <c r="ANV95" s="17"/>
      <c r="ANW95" s="17"/>
      <c r="ANX95" s="17"/>
      <c r="ANY95" s="17"/>
      <c r="ANZ95" s="17"/>
      <c r="AOA95" s="17"/>
      <c r="AOB95" s="17"/>
      <c r="AOC95" s="17"/>
      <c r="AOD95" s="17"/>
      <c r="AOE95" s="17"/>
      <c r="AOF95" s="17"/>
      <c r="AOG95" s="17"/>
      <c r="AOH95" s="17"/>
      <c r="AOI95" s="17"/>
      <c r="AOJ95" s="17"/>
      <c r="AOK95" s="17"/>
      <c r="AOL95" s="17"/>
      <c r="AOM95" s="17"/>
      <c r="AON95" s="17"/>
      <c r="AOO95" s="17"/>
      <c r="AOP95" s="17"/>
      <c r="AOQ95" s="17"/>
      <c r="AOR95" s="17"/>
      <c r="AOS95" s="17"/>
      <c r="AOT95" s="17"/>
      <c r="AOU95" s="17"/>
      <c r="AOV95" s="17"/>
      <c r="AOW95" s="17"/>
      <c r="AOX95" s="17"/>
      <c r="AOY95" s="17"/>
      <c r="AOZ95" s="17"/>
      <c r="APA95" s="17"/>
      <c r="APB95" s="17"/>
      <c r="APC95" s="17"/>
      <c r="APD95" s="17"/>
      <c r="APE95" s="17"/>
      <c r="APF95" s="17"/>
      <c r="APG95" s="17"/>
      <c r="APH95" s="17"/>
      <c r="API95" s="17"/>
      <c r="APJ95" s="17"/>
      <c r="APK95" s="17"/>
      <c r="APL95" s="17"/>
      <c r="APM95" s="17"/>
      <c r="APN95" s="17"/>
      <c r="APO95" s="17"/>
      <c r="APP95" s="17"/>
      <c r="APQ95" s="17"/>
      <c r="APR95" s="17"/>
      <c r="APS95" s="17"/>
      <c r="APT95" s="17"/>
      <c r="APU95" s="17"/>
      <c r="APV95" s="17"/>
      <c r="APW95" s="17"/>
      <c r="APX95" s="17"/>
      <c r="APY95" s="17"/>
      <c r="APZ95" s="17"/>
      <c r="AQA95" s="17"/>
      <c r="AQB95" s="17"/>
      <c r="AQC95" s="17"/>
      <c r="AQD95" s="17"/>
      <c r="AQE95" s="17"/>
      <c r="AQF95" s="17"/>
      <c r="AQG95" s="17"/>
      <c r="AQH95" s="17"/>
      <c r="AQI95" s="17"/>
      <c r="AQJ95" s="17"/>
      <c r="AQK95" s="17"/>
      <c r="AQL95" s="17"/>
      <c r="AQM95" s="17"/>
      <c r="AQN95" s="17"/>
      <c r="AQO95" s="17"/>
      <c r="AQP95" s="17"/>
      <c r="AQQ95" s="17"/>
      <c r="AQR95" s="17"/>
      <c r="AQS95" s="17"/>
      <c r="AQT95" s="17"/>
      <c r="AQU95" s="17"/>
      <c r="AQV95" s="17"/>
      <c r="AQW95" s="17"/>
      <c r="AQX95" s="17"/>
      <c r="AQY95" s="17"/>
      <c r="AQZ95" s="17"/>
      <c r="ARA95" s="17"/>
      <c r="ARB95" s="17"/>
      <c r="ARC95" s="17"/>
      <c r="ARD95" s="17"/>
      <c r="ARE95" s="17"/>
      <c r="ARF95" s="17"/>
      <c r="ARG95" s="17"/>
      <c r="ARH95" s="17"/>
      <c r="ARI95" s="17"/>
      <c r="ARJ95" s="17"/>
      <c r="ARK95" s="17"/>
      <c r="ARL95" s="17"/>
      <c r="ARM95" s="17"/>
      <c r="ARN95" s="17"/>
      <c r="ARO95" s="17"/>
      <c r="ARP95" s="17"/>
      <c r="ARQ95" s="17"/>
      <c r="ARR95" s="17"/>
      <c r="ARS95" s="17"/>
      <c r="ART95" s="17"/>
      <c r="ARU95" s="17"/>
      <c r="ARV95" s="17"/>
      <c r="ARW95" s="17"/>
      <c r="ARX95" s="17"/>
      <c r="ARY95" s="17"/>
      <c r="ARZ95" s="17"/>
      <c r="ASA95" s="17"/>
      <c r="ASB95" s="17"/>
      <c r="ASC95" s="17"/>
      <c r="ASD95" s="17"/>
      <c r="ASE95" s="17"/>
      <c r="ASF95" s="17"/>
      <c r="ASG95" s="17"/>
      <c r="ASH95" s="17"/>
      <c r="ASI95" s="17"/>
      <c r="ASJ95" s="17"/>
      <c r="ASK95" s="17"/>
      <c r="ASL95" s="17"/>
      <c r="ASM95" s="17"/>
      <c r="ASN95" s="17"/>
      <c r="ASO95" s="17"/>
      <c r="ASP95" s="17"/>
      <c r="ASQ95" s="17"/>
      <c r="ASR95" s="17"/>
      <c r="ASS95" s="17"/>
      <c r="AST95" s="17"/>
      <c r="ASU95" s="17"/>
      <c r="ASV95" s="17"/>
      <c r="ASW95" s="17"/>
      <c r="ASX95" s="17"/>
      <c r="ASY95" s="17"/>
      <c r="ASZ95" s="17"/>
      <c r="ATA95" s="17"/>
      <c r="ATB95" s="17"/>
      <c r="ATC95" s="17"/>
      <c r="ATD95" s="17"/>
      <c r="ATE95" s="17"/>
      <c r="ATF95" s="17"/>
      <c r="ATG95" s="17"/>
      <c r="ATH95" s="17"/>
      <c r="ATI95" s="17"/>
      <c r="ATJ95" s="17"/>
      <c r="ATK95" s="17"/>
      <c r="ATL95" s="17"/>
      <c r="ATM95" s="17"/>
      <c r="ATN95" s="17"/>
      <c r="ATO95" s="17"/>
      <c r="ATP95" s="17"/>
      <c r="ATQ95" s="17"/>
      <c r="ATR95" s="17"/>
      <c r="ATS95" s="17"/>
      <c r="ATT95" s="17"/>
      <c r="ATU95" s="17"/>
      <c r="ATV95" s="17"/>
      <c r="ATW95" s="17"/>
      <c r="ATX95" s="17"/>
      <c r="ATY95" s="17"/>
      <c r="ATZ95" s="17"/>
      <c r="AUA95" s="17"/>
      <c r="AUB95" s="17"/>
      <c r="AUC95" s="17"/>
      <c r="AUD95" s="17"/>
      <c r="AUE95" s="17"/>
      <c r="AUF95" s="17"/>
      <c r="AUG95" s="17"/>
      <c r="AUH95" s="17"/>
      <c r="AUI95" s="17"/>
      <c r="AUJ95" s="17"/>
      <c r="AUK95" s="17"/>
      <c r="AUL95" s="17"/>
      <c r="AUM95" s="17"/>
      <c r="AUN95" s="17"/>
      <c r="AUO95" s="17"/>
      <c r="AUP95" s="17"/>
      <c r="AUQ95" s="17"/>
      <c r="AUR95" s="17"/>
      <c r="AUS95" s="17"/>
      <c r="AUT95" s="17"/>
      <c r="AUU95" s="17"/>
      <c r="AUV95" s="17"/>
      <c r="AUW95" s="17"/>
      <c r="AUX95" s="17"/>
      <c r="AUY95" s="17"/>
      <c r="AUZ95" s="17"/>
      <c r="AVA95" s="17"/>
      <c r="AVB95" s="17"/>
      <c r="AVC95" s="17"/>
      <c r="AVD95" s="17"/>
      <c r="AVE95" s="17"/>
      <c r="AVF95" s="17"/>
      <c r="AVG95" s="17"/>
      <c r="AVH95" s="17"/>
      <c r="AVI95" s="17"/>
      <c r="AVJ95" s="17"/>
      <c r="AVK95" s="17"/>
      <c r="AVL95" s="17"/>
      <c r="AVM95" s="17"/>
      <c r="AVN95" s="17"/>
      <c r="AVO95" s="17"/>
      <c r="AVP95" s="17"/>
      <c r="AVQ95" s="17"/>
      <c r="AVR95" s="17"/>
      <c r="AVS95" s="17"/>
      <c r="AVT95" s="17"/>
      <c r="AVU95" s="17"/>
      <c r="AVV95" s="17"/>
      <c r="AVW95" s="17"/>
      <c r="AVX95" s="17"/>
      <c r="AVY95" s="17"/>
      <c r="AVZ95" s="17"/>
      <c r="AWA95" s="17"/>
      <c r="AWB95" s="17"/>
      <c r="AWC95" s="17"/>
      <c r="AWD95" s="17"/>
      <c r="AWE95" s="17"/>
      <c r="AWF95" s="17"/>
      <c r="AWG95" s="17"/>
      <c r="AWH95" s="17"/>
      <c r="AWI95" s="17"/>
      <c r="AWJ95" s="17"/>
      <c r="AWK95" s="17"/>
      <c r="AWL95" s="17"/>
      <c r="AWM95" s="17"/>
      <c r="AWN95" s="17"/>
      <c r="AWO95" s="17"/>
      <c r="AWP95" s="17"/>
      <c r="AWQ95" s="17"/>
      <c r="AWR95" s="17"/>
      <c r="AWS95" s="17"/>
      <c r="AWT95" s="17"/>
      <c r="AWU95" s="17"/>
      <c r="AWV95" s="17"/>
      <c r="AWW95" s="17"/>
      <c r="AWX95" s="17"/>
      <c r="AWY95" s="17"/>
      <c r="AWZ95" s="17"/>
      <c r="AXA95" s="17"/>
      <c r="AXB95" s="17"/>
      <c r="AXC95" s="17"/>
      <c r="AXD95" s="17"/>
      <c r="AXE95" s="17"/>
      <c r="AXF95" s="17"/>
      <c r="AXG95" s="17"/>
      <c r="AXH95" s="17"/>
      <c r="AXI95" s="17"/>
      <c r="AXJ95" s="17"/>
      <c r="AXK95" s="17"/>
      <c r="AXL95" s="17"/>
      <c r="AXM95" s="17"/>
      <c r="AXN95" s="17"/>
      <c r="AXO95" s="17"/>
      <c r="AXP95" s="17"/>
      <c r="AXQ95" s="17"/>
      <c r="AXR95" s="17"/>
      <c r="AXS95" s="17"/>
      <c r="AXT95" s="17"/>
      <c r="AXU95" s="17"/>
      <c r="AXV95" s="17"/>
      <c r="AXW95" s="17"/>
      <c r="AXX95" s="17"/>
      <c r="AXY95" s="17"/>
      <c r="AXZ95" s="17"/>
      <c r="AYA95" s="17"/>
      <c r="AYB95" s="17"/>
      <c r="AYC95" s="17"/>
      <c r="AYD95" s="17"/>
      <c r="AYE95" s="17"/>
      <c r="AYF95" s="17"/>
      <c r="AYG95" s="17"/>
      <c r="AYH95" s="17"/>
      <c r="AYI95" s="17"/>
      <c r="AYJ95" s="17"/>
      <c r="AYK95" s="17"/>
      <c r="AYL95" s="17"/>
      <c r="AYM95" s="17"/>
      <c r="AYN95" s="17"/>
      <c r="AYO95" s="17"/>
      <c r="AYP95" s="17"/>
      <c r="AYQ95" s="17"/>
      <c r="AYR95" s="17"/>
      <c r="AYS95" s="17"/>
      <c r="AYT95" s="17"/>
      <c r="AYU95" s="17"/>
      <c r="AYV95" s="17"/>
      <c r="AYW95" s="17"/>
      <c r="AYX95" s="17"/>
      <c r="AYY95" s="17"/>
      <c r="AYZ95" s="17"/>
      <c r="AZA95" s="17"/>
      <c r="AZB95" s="17"/>
      <c r="AZC95" s="17"/>
      <c r="AZD95" s="17"/>
      <c r="AZE95" s="17"/>
      <c r="AZF95" s="17"/>
      <c r="AZG95" s="17"/>
      <c r="AZH95" s="17"/>
      <c r="AZI95" s="17"/>
      <c r="AZJ95" s="17"/>
      <c r="AZK95" s="17"/>
      <c r="AZL95" s="17"/>
      <c r="AZM95" s="17"/>
      <c r="AZN95" s="17"/>
      <c r="AZO95" s="17"/>
      <c r="AZP95" s="17"/>
      <c r="AZQ95" s="17"/>
      <c r="AZR95" s="17"/>
      <c r="AZS95" s="17"/>
      <c r="AZT95" s="17"/>
      <c r="AZU95" s="17"/>
      <c r="AZV95" s="17"/>
      <c r="AZW95" s="17"/>
      <c r="AZX95" s="17"/>
      <c r="AZY95" s="17"/>
      <c r="AZZ95" s="17"/>
      <c r="BAA95" s="17"/>
      <c r="BAB95" s="17"/>
      <c r="BAC95" s="17"/>
      <c r="BAD95" s="17"/>
      <c r="BAE95" s="17"/>
      <c r="BAF95" s="17"/>
      <c r="BAG95" s="17"/>
      <c r="BAH95" s="17"/>
      <c r="BAI95" s="17"/>
      <c r="BAJ95" s="17"/>
      <c r="BAK95" s="17"/>
      <c r="BAL95" s="17"/>
      <c r="BAM95" s="17"/>
      <c r="BAN95" s="17"/>
      <c r="BAO95" s="17"/>
      <c r="BAP95" s="17"/>
      <c r="BAQ95" s="17"/>
      <c r="BAR95" s="17"/>
      <c r="BAS95" s="17"/>
      <c r="BAT95" s="17"/>
      <c r="BAU95" s="17"/>
      <c r="BAV95" s="17"/>
      <c r="BAW95" s="17"/>
      <c r="BAX95" s="17"/>
      <c r="BAY95" s="17"/>
      <c r="BAZ95" s="17"/>
      <c r="BBA95" s="17"/>
      <c r="BBB95" s="17"/>
      <c r="BBC95" s="17"/>
      <c r="BBD95" s="17"/>
      <c r="BBE95" s="17"/>
      <c r="BBF95" s="17"/>
      <c r="BBG95" s="17"/>
      <c r="BBH95" s="17"/>
      <c r="BBI95" s="17"/>
      <c r="BBJ95" s="17"/>
      <c r="BBK95" s="17"/>
      <c r="BBL95" s="17"/>
      <c r="BBM95" s="17"/>
      <c r="BBN95" s="17"/>
      <c r="BBO95" s="17"/>
      <c r="BBP95" s="17"/>
      <c r="BBQ95" s="17"/>
      <c r="BBR95" s="17"/>
      <c r="BBS95" s="17"/>
      <c r="BBT95" s="17"/>
      <c r="BBU95" s="17"/>
      <c r="BBV95" s="17"/>
      <c r="BBW95" s="17"/>
      <c r="BBX95" s="17"/>
      <c r="BBY95" s="17"/>
      <c r="BBZ95" s="17"/>
      <c r="BCA95" s="17"/>
      <c r="BCB95" s="17"/>
      <c r="BCC95" s="17"/>
      <c r="BCD95" s="17"/>
      <c r="BCE95" s="17"/>
      <c r="BCF95" s="17"/>
      <c r="BCG95" s="17"/>
      <c r="BCH95" s="17"/>
      <c r="BCI95" s="17"/>
      <c r="BCJ95" s="17"/>
      <c r="BCK95" s="17"/>
      <c r="BCL95" s="17"/>
      <c r="BCM95" s="17"/>
      <c r="BCN95" s="17"/>
      <c r="BCO95" s="17"/>
      <c r="BCP95" s="17"/>
      <c r="BCQ95" s="17"/>
      <c r="BCR95" s="17"/>
      <c r="BCS95" s="17"/>
      <c r="BCT95" s="17"/>
      <c r="BCU95" s="17"/>
      <c r="BCV95" s="17"/>
      <c r="BCW95" s="17"/>
      <c r="BCX95" s="17"/>
      <c r="BCY95" s="17"/>
      <c r="BCZ95" s="17"/>
      <c r="BDA95" s="17"/>
      <c r="BDB95" s="17"/>
      <c r="BDC95" s="17"/>
      <c r="BDD95" s="17"/>
      <c r="BDE95" s="17"/>
      <c r="BDF95" s="17"/>
      <c r="BDG95" s="17"/>
      <c r="BDH95" s="17"/>
      <c r="BDI95" s="17"/>
      <c r="BDJ95" s="17"/>
      <c r="BDK95" s="17"/>
      <c r="BDL95" s="17"/>
      <c r="BDM95" s="17"/>
      <c r="BDN95" s="17"/>
      <c r="BDO95" s="17"/>
      <c r="BDP95" s="17"/>
      <c r="BDQ95" s="17"/>
      <c r="BDR95" s="17"/>
      <c r="BDS95" s="17"/>
      <c r="BDT95" s="17"/>
      <c r="BDU95" s="17"/>
      <c r="BDV95" s="17"/>
      <c r="BDW95" s="17"/>
      <c r="BDX95" s="17"/>
      <c r="BDY95" s="17"/>
      <c r="BDZ95" s="17"/>
      <c r="BEA95" s="17"/>
      <c r="BEB95" s="17"/>
      <c r="BEC95" s="17"/>
      <c r="BED95" s="17"/>
      <c r="BEE95" s="17"/>
      <c r="BEF95" s="17"/>
      <c r="BEG95" s="17"/>
      <c r="BEH95" s="17"/>
      <c r="BEI95" s="17"/>
      <c r="BEJ95" s="17"/>
      <c r="BEK95" s="17"/>
      <c r="BEL95" s="17"/>
      <c r="BEM95" s="17"/>
      <c r="BEN95" s="17"/>
      <c r="BEO95" s="17"/>
      <c r="BEP95" s="17"/>
      <c r="BEQ95" s="17"/>
      <c r="BER95" s="17"/>
      <c r="BES95" s="17"/>
      <c r="BET95" s="17"/>
      <c r="BEU95" s="17"/>
      <c r="BEV95" s="17"/>
      <c r="BEW95" s="17"/>
      <c r="BEX95" s="17"/>
      <c r="BEY95" s="17"/>
      <c r="BEZ95" s="17"/>
      <c r="BFA95" s="17"/>
      <c r="BFB95" s="17"/>
      <c r="BFC95" s="17"/>
      <c r="BFD95" s="17"/>
      <c r="BFE95" s="17"/>
      <c r="BFF95" s="17"/>
      <c r="BFG95" s="17"/>
      <c r="BFH95" s="17"/>
      <c r="BFI95" s="17"/>
      <c r="BFJ95" s="17"/>
      <c r="BFK95" s="17"/>
      <c r="BFL95" s="17"/>
      <c r="BFM95" s="17"/>
      <c r="BFN95" s="17"/>
      <c r="BFO95" s="17"/>
      <c r="BFP95" s="17"/>
      <c r="BFQ95" s="17"/>
      <c r="BFR95" s="17"/>
      <c r="BFS95" s="17"/>
      <c r="BFT95" s="17"/>
      <c r="BFU95" s="17"/>
      <c r="BFV95" s="17"/>
      <c r="BFW95" s="17"/>
      <c r="BFX95" s="17"/>
      <c r="BFY95" s="17"/>
      <c r="BFZ95" s="17"/>
      <c r="BGA95" s="17"/>
      <c r="BGB95" s="17"/>
      <c r="BGC95" s="17"/>
      <c r="BGD95" s="17"/>
      <c r="BGE95" s="17"/>
      <c r="BGF95" s="17"/>
      <c r="BGG95" s="17"/>
      <c r="BGH95" s="17"/>
      <c r="BGI95" s="17"/>
      <c r="BGJ95" s="17"/>
      <c r="BGK95" s="17"/>
      <c r="BGL95" s="17"/>
      <c r="BGM95" s="17"/>
      <c r="BGN95" s="17"/>
      <c r="BGO95" s="17"/>
      <c r="BGP95" s="17"/>
      <c r="BGQ95" s="17"/>
      <c r="BGR95" s="17"/>
      <c r="BGS95" s="17"/>
      <c r="BGT95" s="17"/>
      <c r="BGU95" s="17"/>
      <c r="BGV95" s="17"/>
      <c r="BGW95" s="17"/>
      <c r="BGX95" s="17"/>
      <c r="BGY95" s="17"/>
      <c r="BGZ95" s="17"/>
      <c r="BHA95" s="17"/>
      <c r="BHB95" s="17"/>
      <c r="BHC95" s="17"/>
      <c r="BHD95" s="17"/>
      <c r="BHE95" s="17"/>
      <c r="BHF95" s="17"/>
      <c r="BHG95" s="17"/>
      <c r="BHH95" s="17"/>
      <c r="BHI95" s="17"/>
      <c r="BHJ95" s="17"/>
      <c r="BHK95" s="17"/>
      <c r="BHL95" s="17"/>
      <c r="BHM95" s="17"/>
      <c r="BHN95" s="17"/>
      <c r="BHO95" s="17"/>
      <c r="BHP95" s="17"/>
      <c r="BHQ95" s="17"/>
      <c r="BHR95" s="17"/>
      <c r="BHS95" s="17"/>
      <c r="BHT95" s="17"/>
      <c r="BHU95" s="17"/>
      <c r="BHV95" s="17"/>
      <c r="BHW95" s="17"/>
      <c r="BHX95" s="17"/>
      <c r="BHY95" s="17"/>
      <c r="BHZ95" s="17"/>
      <c r="BIA95" s="17"/>
      <c r="BIB95" s="17"/>
      <c r="BIC95" s="17"/>
      <c r="BID95" s="17"/>
      <c r="BIE95" s="17"/>
      <c r="BIF95" s="17"/>
      <c r="BIG95" s="17"/>
      <c r="BIH95" s="17"/>
      <c r="BII95" s="17"/>
      <c r="BIJ95" s="17"/>
      <c r="BIK95" s="17"/>
      <c r="BIL95" s="17"/>
      <c r="BIM95" s="17"/>
      <c r="BIN95" s="17"/>
      <c r="BIO95" s="17"/>
      <c r="BIP95" s="17"/>
      <c r="BIQ95" s="17"/>
      <c r="BIR95" s="17"/>
      <c r="BIS95" s="17"/>
      <c r="BIT95" s="17"/>
      <c r="BIU95" s="17"/>
      <c r="BIV95" s="17"/>
      <c r="BIW95" s="17"/>
      <c r="BIX95" s="17"/>
      <c r="BIY95" s="17"/>
      <c r="BIZ95" s="17"/>
      <c r="BJA95" s="17"/>
      <c r="BJB95" s="17"/>
      <c r="BJC95" s="17"/>
      <c r="BJD95" s="17"/>
      <c r="BJE95" s="17"/>
      <c r="BJF95" s="17"/>
      <c r="BJG95" s="17"/>
      <c r="BJH95" s="17"/>
      <c r="BJI95" s="17"/>
      <c r="BJJ95" s="17"/>
      <c r="BJK95" s="17"/>
      <c r="BJL95" s="17"/>
      <c r="BJM95" s="17"/>
      <c r="BJN95" s="17"/>
      <c r="BJO95" s="17"/>
      <c r="BJP95" s="17"/>
      <c r="BJQ95" s="17"/>
      <c r="BJR95" s="17"/>
      <c r="BJS95" s="17"/>
      <c r="BJT95" s="17"/>
      <c r="BJU95" s="17"/>
      <c r="BJV95" s="17"/>
      <c r="BJW95" s="17"/>
      <c r="BJX95" s="17"/>
      <c r="BJY95" s="17"/>
      <c r="BJZ95" s="17"/>
      <c r="BKA95" s="17"/>
      <c r="BKB95" s="17"/>
      <c r="BKC95" s="17"/>
      <c r="BKD95" s="17"/>
      <c r="BKE95" s="17"/>
      <c r="BKF95" s="17"/>
      <c r="BKG95" s="17"/>
      <c r="BKH95" s="17"/>
      <c r="BKI95" s="17"/>
      <c r="BKJ95" s="17"/>
      <c r="BKK95" s="17"/>
      <c r="BKL95" s="17"/>
      <c r="BKM95" s="17"/>
      <c r="BKN95" s="17"/>
      <c r="BKO95" s="17"/>
      <c r="BKP95" s="17"/>
      <c r="BKQ95" s="17"/>
      <c r="BKR95" s="17"/>
      <c r="BKS95" s="17"/>
      <c r="BKT95" s="17"/>
      <c r="BKU95" s="17"/>
      <c r="BKV95" s="17"/>
      <c r="BKW95" s="17"/>
      <c r="BKX95" s="17"/>
      <c r="BKY95" s="17"/>
      <c r="BKZ95" s="17"/>
      <c r="BLA95" s="17"/>
      <c r="BLB95" s="17"/>
      <c r="BLC95" s="17"/>
      <c r="BLD95" s="17"/>
      <c r="BLE95" s="17"/>
      <c r="BLF95" s="17"/>
      <c r="BLG95" s="17"/>
      <c r="BLH95" s="17"/>
      <c r="BLI95" s="17"/>
      <c r="BLJ95" s="17"/>
      <c r="BLK95" s="17"/>
      <c r="BLL95" s="17"/>
      <c r="BLM95" s="17"/>
      <c r="BLN95" s="17"/>
      <c r="BLO95" s="17"/>
      <c r="BLP95" s="17"/>
      <c r="BLQ95" s="17"/>
      <c r="BLR95" s="17"/>
      <c r="BLS95" s="17"/>
      <c r="BLT95" s="17"/>
      <c r="BLU95" s="17"/>
      <c r="BLV95" s="17"/>
      <c r="BLW95" s="17"/>
      <c r="BLX95" s="17"/>
      <c r="BLY95" s="17"/>
      <c r="BLZ95" s="17"/>
      <c r="BMA95" s="17"/>
      <c r="BMB95" s="17"/>
      <c r="BMC95" s="17"/>
      <c r="BMD95" s="17"/>
      <c r="BME95" s="17"/>
      <c r="BMF95" s="17"/>
      <c r="BMG95" s="17"/>
      <c r="BMH95" s="17"/>
      <c r="BMI95" s="17"/>
      <c r="BMJ95" s="17"/>
      <c r="BMK95" s="17"/>
      <c r="BML95" s="17"/>
      <c r="BMM95" s="17"/>
      <c r="BMN95" s="17"/>
      <c r="BMO95" s="17"/>
      <c r="BMP95" s="17"/>
      <c r="BMQ95" s="17"/>
      <c r="BMR95" s="17"/>
      <c r="BMS95" s="17"/>
      <c r="BMT95" s="17"/>
      <c r="BMU95" s="17"/>
      <c r="BMV95" s="17"/>
      <c r="BMW95" s="17"/>
      <c r="BMX95" s="17"/>
      <c r="BMY95" s="17"/>
      <c r="BMZ95" s="17"/>
      <c r="BNA95" s="17"/>
      <c r="BNB95" s="17"/>
      <c r="BNC95" s="17"/>
      <c r="BND95" s="17"/>
      <c r="BNE95" s="17"/>
      <c r="BNF95" s="17"/>
      <c r="BNG95" s="17"/>
      <c r="BNH95" s="17"/>
      <c r="BNI95" s="17"/>
      <c r="BNJ95" s="17"/>
      <c r="BNK95" s="17"/>
      <c r="BNL95" s="17"/>
      <c r="BNM95" s="17"/>
      <c r="BNN95" s="17"/>
      <c r="BNO95" s="17"/>
      <c r="BNP95" s="17"/>
      <c r="BNQ95" s="17"/>
      <c r="BNR95" s="17"/>
      <c r="BNS95" s="17"/>
      <c r="BNT95" s="17"/>
      <c r="BNU95" s="17"/>
      <c r="BNV95" s="17"/>
      <c r="BNW95" s="17"/>
      <c r="BNX95" s="17"/>
      <c r="BNY95" s="17"/>
      <c r="BNZ95" s="17"/>
      <c r="BOA95" s="17"/>
      <c r="BOB95" s="17"/>
      <c r="BOC95" s="17"/>
      <c r="BOD95" s="17"/>
      <c r="BOE95" s="17"/>
      <c r="BOF95" s="17"/>
      <c r="BOG95" s="17"/>
      <c r="BOH95" s="17"/>
      <c r="BOI95" s="17"/>
      <c r="BOJ95" s="17"/>
      <c r="BOK95" s="17"/>
      <c r="BOL95" s="17"/>
      <c r="BOM95" s="17"/>
      <c r="BON95" s="17"/>
      <c r="BOO95" s="17"/>
      <c r="BOP95" s="17"/>
      <c r="BOQ95" s="17"/>
      <c r="BOR95" s="17"/>
      <c r="BOS95" s="17"/>
      <c r="BOT95" s="17"/>
      <c r="BOU95" s="17"/>
      <c r="BOV95" s="17"/>
      <c r="BOW95" s="17"/>
      <c r="BOX95" s="17"/>
      <c r="BOY95" s="17"/>
      <c r="BOZ95" s="17"/>
      <c r="BPA95" s="17"/>
      <c r="BPB95" s="17"/>
      <c r="BPC95" s="17"/>
      <c r="BPD95" s="17"/>
      <c r="BPE95" s="17"/>
      <c r="BPF95" s="17"/>
      <c r="BPG95" s="17"/>
      <c r="BPH95" s="17"/>
      <c r="BPI95" s="17"/>
      <c r="BPJ95" s="17"/>
      <c r="BPK95" s="17"/>
      <c r="BPL95" s="17"/>
      <c r="BPM95" s="17"/>
      <c r="BPN95" s="17"/>
      <c r="BPO95" s="17"/>
      <c r="BPP95" s="17"/>
      <c r="BPQ95" s="17"/>
      <c r="BPR95" s="17"/>
      <c r="BPS95" s="17"/>
      <c r="BPT95" s="17"/>
      <c r="BPU95" s="17"/>
      <c r="BPV95" s="17"/>
      <c r="BPW95" s="17"/>
      <c r="BPX95" s="17"/>
      <c r="BPY95" s="17"/>
      <c r="BPZ95" s="17"/>
      <c r="BQA95" s="17"/>
      <c r="BQB95" s="17"/>
      <c r="BQC95" s="17"/>
      <c r="BQD95" s="17"/>
      <c r="BQE95" s="17"/>
      <c r="BQF95" s="17"/>
      <c r="BQG95" s="17"/>
      <c r="BQH95" s="17"/>
      <c r="BQI95" s="17"/>
      <c r="BQJ95" s="17"/>
      <c r="BQK95" s="17"/>
      <c r="BQL95" s="17"/>
      <c r="BQM95" s="17"/>
      <c r="BQN95" s="17"/>
      <c r="BQO95" s="17"/>
      <c r="BQP95" s="17"/>
      <c r="BQQ95" s="17"/>
      <c r="BQR95" s="17"/>
      <c r="BQS95" s="17"/>
      <c r="BQT95" s="17"/>
      <c r="BQU95" s="17"/>
      <c r="BQV95" s="17"/>
      <c r="BQW95" s="17"/>
      <c r="BQX95" s="17"/>
      <c r="BQY95" s="17"/>
      <c r="BQZ95" s="17"/>
      <c r="BRA95" s="17"/>
      <c r="BRB95" s="17"/>
      <c r="BRC95" s="17"/>
      <c r="BRD95" s="17"/>
      <c r="BRE95" s="17"/>
      <c r="BRF95" s="17"/>
      <c r="BRG95" s="17"/>
      <c r="BRH95" s="17"/>
      <c r="BRI95" s="17"/>
      <c r="BRJ95" s="17"/>
      <c r="BRK95" s="17"/>
      <c r="BRL95" s="17"/>
      <c r="BRM95" s="17"/>
      <c r="BRN95" s="17"/>
      <c r="BRO95" s="17"/>
      <c r="BRP95" s="17"/>
      <c r="BRQ95" s="17"/>
      <c r="BRR95" s="17"/>
      <c r="BRS95" s="17"/>
      <c r="BRT95" s="17"/>
      <c r="BRU95" s="17"/>
      <c r="BRV95" s="17"/>
      <c r="BRW95" s="17"/>
      <c r="BRX95" s="17"/>
      <c r="BRY95" s="17"/>
      <c r="BRZ95" s="17"/>
      <c r="BSA95" s="17"/>
      <c r="BSB95" s="17"/>
      <c r="BSC95" s="17"/>
      <c r="BSD95" s="17"/>
      <c r="BSE95" s="17"/>
      <c r="BSF95" s="17"/>
      <c r="BSG95" s="17"/>
      <c r="BSH95" s="17"/>
      <c r="BSI95" s="17"/>
      <c r="BSJ95" s="17"/>
      <c r="BSK95" s="17"/>
      <c r="BSL95" s="17"/>
      <c r="BSM95" s="17"/>
      <c r="BSN95" s="17"/>
      <c r="BSO95" s="17"/>
      <c r="BSP95" s="17"/>
      <c r="BSQ95" s="17"/>
      <c r="BSR95" s="17"/>
      <c r="BSS95" s="17"/>
      <c r="BST95" s="17"/>
      <c r="BSU95" s="17"/>
      <c r="BSV95" s="17"/>
      <c r="BSW95" s="17"/>
      <c r="BSX95" s="17"/>
      <c r="BSY95" s="17"/>
      <c r="BSZ95" s="17"/>
      <c r="BTA95" s="17"/>
      <c r="BTB95" s="17"/>
      <c r="BTC95" s="17"/>
      <c r="BTD95" s="17"/>
      <c r="BTE95" s="17"/>
      <c r="BTF95" s="17"/>
      <c r="BTG95" s="17"/>
      <c r="BTH95" s="17"/>
      <c r="BTI95" s="17"/>
      <c r="BTJ95" s="17"/>
      <c r="BTK95" s="17"/>
      <c r="BTL95" s="17"/>
      <c r="BTM95" s="17"/>
      <c r="BTN95" s="17"/>
      <c r="BTO95" s="17"/>
      <c r="BTP95" s="17"/>
      <c r="BTQ95" s="17"/>
      <c r="BTR95" s="17"/>
      <c r="BTS95" s="17"/>
      <c r="BTT95" s="17"/>
      <c r="BTU95" s="17"/>
      <c r="BTV95" s="17"/>
      <c r="BTW95" s="17"/>
      <c r="BTX95" s="17"/>
      <c r="BTY95" s="17"/>
      <c r="BTZ95" s="17"/>
      <c r="BUA95" s="17"/>
      <c r="BUB95" s="17"/>
      <c r="BUC95" s="17"/>
      <c r="BUD95" s="17"/>
      <c r="BUE95" s="17"/>
      <c r="BUF95" s="17"/>
      <c r="BUG95" s="17"/>
      <c r="BUH95" s="17"/>
      <c r="BUI95" s="17"/>
      <c r="BUJ95" s="17"/>
      <c r="BUK95" s="17"/>
      <c r="BUL95" s="17"/>
      <c r="BUM95" s="17"/>
      <c r="BUN95" s="17"/>
      <c r="BUO95" s="17"/>
      <c r="BUP95" s="17"/>
      <c r="BUQ95" s="17"/>
      <c r="BUR95" s="17"/>
      <c r="BUS95" s="17"/>
      <c r="BUT95" s="17"/>
      <c r="BUU95" s="17"/>
      <c r="BUV95" s="17"/>
      <c r="BUW95" s="17"/>
      <c r="BUX95" s="17"/>
      <c r="BUY95" s="17"/>
      <c r="BUZ95" s="17"/>
      <c r="BVA95" s="17"/>
      <c r="BVB95" s="17"/>
      <c r="BVC95" s="17"/>
      <c r="BVD95" s="17"/>
      <c r="BVE95" s="17"/>
      <c r="BVF95" s="17"/>
      <c r="BVG95" s="17"/>
      <c r="BVH95" s="17"/>
      <c r="BVI95" s="17"/>
      <c r="BVJ95" s="17"/>
      <c r="BVK95" s="17"/>
      <c r="BVL95" s="17"/>
      <c r="BVM95" s="17"/>
      <c r="BVN95" s="17"/>
      <c r="BVO95" s="17"/>
      <c r="BVP95" s="17"/>
      <c r="BVQ95" s="17"/>
      <c r="BVR95" s="17"/>
      <c r="BVS95" s="17"/>
      <c r="BVT95" s="17"/>
      <c r="BVU95" s="17"/>
      <c r="BVV95" s="17"/>
      <c r="BVW95" s="17"/>
      <c r="BVX95" s="17"/>
      <c r="BVY95" s="17"/>
      <c r="BVZ95" s="17"/>
      <c r="BWA95" s="17"/>
      <c r="BWB95" s="17"/>
      <c r="BWC95" s="17"/>
      <c r="BWD95" s="17"/>
      <c r="BWE95" s="17"/>
      <c r="BWF95" s="17"/>
      <c r="BWG95" s="17"/>
      <c r="BWH95" s="17"/>
      <c r="BWI95" s="17"/>
      <c r="BWJ95" s="17"/>
      <c r="BWK95" s="17"/>
      <c r="BWL95" s="17"/>
      <c r="BWM95" s="17"/>
      <c r="BWN95" s="17"/>
      <c r="BWO95" s="17"/>
      <c r="BWP95" s="17"/>
      <c r="BWQ95" s="17"/>
      <c r="BWR95" s="17"/>
      <c r="BWS95" s="17"/>
      <c r="BWT95" s="17"/>
      <c r="BWU95" s="17"/>
      <c r="BWV95" s="17"/>
      <c r="BWW95" s="17"/>
      <c r="BWX95" s="17"/>
      <c r="BWY95" s="17"/>
      <c r="BWZ95" s="17"/>
      <c r="BXA95" s="17"/>
      <c r="BXB95" s="17"/>
      <c r="BXC95" s="17"/>
      <c r="BXD95" s="17"/>
      <c r="BXE95" s="17"/>
      <c r="BXF95" s="17"/>
      <c r="BXG95" s="17"/>
      <c r="BXH95" s="17"/>
      <c r="BXI95" s="17"/>
      <c r="BXJ95" s="17"/>
      <c r="BXK95" s="17"/>
      <c r="BXL95" s="17"/>
      <c r="BXM95" s="17"/>
      <c r="BXN95" s="17"/>
      <c r="BXO95" s="17"/>
      <c r="BXP95" s="17"/>
      <c r="BXQ95" s="17"/>
      <c r="BXR95" s="17"/>
      <c r="BXS95" s="17"/>
      <c r="BXT95" s="17"/>
      <c r="BXU95" s="17"/>
      <c r="BXV95" s="17"/>
      <c r="BXW95" s="17"/>
      <c r="BXX95" s="17"/>
      <c r="BXY95" s="17"/>
      <c r="BXZ95" s="17"/>
      <c r="BYA95" s="17"/>
      <c r="BYB95" s="17"/>
      <c r="BYC95" s="17"/>
      <c r="BYD95" s="17"/>
      <c r="BYE95" s="17"/>
      <c r="BYF95" s="17"/>
      <c r="BYG95" s="17"/>
      <c r="BYH95" s="17"/>
      <c r="BYI95" s="17"/>
      <c r="BYJ95" s="17"/>
      <c r="BYK95" s="17"/>
      <c r="BYL95" s="17"/>
      <c r="BYM95" s="17"/>
      <c r="BYN95" s="17"/>
      <c r="BYO95" s="17"/>
      <c r="BYP95" s="17"/>
      <c r="BYQ95" s="17"/>
      <c r="BYR95" s="17"/>
      <c r="BYS95" s="17"/>
      <c r="BYT95" s="17"/>
      <c r="BYU95" s="17"/>
      <c r="BYV95" s="17"/>
      <c r="BYW95" s="17"/>
      <c r="BYX95" s="17"/>
      <c r="BYY95" s="17"/>
      <c r="BYZ95" s="17"/>
      <c r="BZA95" s="17"/>
      <c r="BZB95" s="17"/>
      <c r="BZC95" s="17"/>
      <c r="BZD95" s="17"/>
      <c r="BZE95" s="17"/>
      <c r="BZF95" s="17"/>
      <c r="BZG95" s="17"/>
      <c r="BZH95" s="17"/>
      <c r="BZI95" s="17"/>
      <c r="BZJ95" s="17"/>
      <c r="BZK95" s="17"/>
      <c r="BZL95" s="17"/>
      <c r="BZM95" s="17"/>
      <c r="BZN95" s="17"/>
      <c r="BZO95" s="17"/>
      <c r="BZP95" s="17"/>
      <c r="BZQ95" s="17"/>
      <c r="BZR95" s="17"/>
      <c r="BZS95" s="17"/>
      <c r="BZT95" s="17"/>
      <c r="BZU95" s="17"/>
      <c r="BZV95" s="17"/>
      <c r="BZW95" s="17"/>
      <c r="BZX95" s="17"/>
      <c r="BZY95" s="17"/>
      <c r="BZZ95" s="17"/>
      <c r="CAA95" s="17"/>
      <c r="CAB95" s="17"/>
      <c r="CAC95" s="17"/>
      <c r="CAD95" s="17"/>
      <c r="CAE95" s="17"/>
      <c r="CAF95" s="17"/>
      <c r="CAG95" s="17"/>
      <c r="CAH95" s="17"/>
      <c r="CAI95" s="17"/>
      <c r="CAJ95" s="17"/>
      <c r="CAK95" s="17"/>
      <c r="CAL95" s="17"/>
      <c r="CAM95" s="17"/>
      <c r="CAN95" s="17"/>
      <c r="CAO95" s="17"/>
      <c r="CAP95" s="17"/>
      <c r="CAQ95" s="17"/>
      <c r="CAR95" s="17"/>
      <c r="CAS95" s="17"/>
      <c r="CAT95" s="17"/>
      <c r="CAU95" s="17"/>
      <c r="CAV95" s="17"/>
      <c r="CAW95" s="17"/>
      <c r="CAX95" s="17"/>
      <c r="CAY95" s="17"/>
      <c r="CAZ95" s="17"/>
      <c r="CBA95" s="17"/>
      <c r="CBB95" s="17"/>
      <c r="CBC95" s="17"/>
      <c r="CBD95" s="17"/>
      <c r="CBE95" s="17"/>
      <c r="CBF95" s="17"/>
      <c r="CBG95" s="17"/>
      <c r="CBH95" s="17"/>
      <c r="CBI95" s="17"/>
      <c r="CBJ95" s="17"/>
      <c r="CBK95" s="17"/>
      <c r="CBL95" s="17"/>
      <c r="CBM95" s="17"/>
      <c r="CBN95" s="17"/>
      <c r="CBO95" s="17"/>
      <c r="CBP95" s="17"/>
      <c r="CBQ95" s="17"/>
      <c r="CBR95" s="17"/>
      <c r="CBS95" s="17"/>
      <c r="CBT95" s="17"/>
      <c r="CBU95" s="17"/>
      <c r="CBV95" s="17"/>
      <c r="CBW95" s="17"/>
      <c r="CBX95" s="17"/>
      <c r="CBY95" s="17"/>
      <c r="CBZ95" s="17"/>
      <c r="CCA95" s="17"/>
      <c r="CCB95" s="17"/>
      <c r="CCC95" s="17"/>
      <c r="CCD95" s="17"/>
      <c r="CCE95" s="17"/>
      <c r="CCF95" s="17"/>
      <c r="CCG95" s="17"/>
      <c r="CCH95" s="17"/>
      <c r="CCI95" s="17"/>
      <c r="CCJ95" s="17"/>
      <c r="CCK95" s="17"/>
      <c r="CCL95" s="17"/>
      <c r="CCM95" s="17"/>
      <c r="CCN95" s="17"/>
      <c r="CCO95" s="17"/>
      <c r="CCP95" s="17"/>
      <c r="CCQ95" s="17"/>
      <c r="CCR95" s="17"/>
      <c r="CCS95" s="17"/>
      <c r="CCT95" s="17"/>
      <c r="CCU95" s="17"/>
      <c r="CCV95" s="17"/>
      <c r="CCW95" s="17"/>
      <c r="CCX95" s="17"/>
      <c r="CCY95" s="17"/>
      <c r="CCZ95" s="17"/>
      <c r="CDA95" s="17"/>
      <c r="CDB95" s="17"/>
      <c r="CDC95" s="17"/>
      <c r="CDD95" s="17"/>
      <c r="CDE95" s="17"/>
      <c r="CDF95" s="17"/>
      <c r="CDG95" s="17"/>
      <c r="CDH95" s="17"/>
      <c r="CDI95" s="17"/>
      <c r="CDJ95" s="17"/>
      <c r="CDK95" s="17"/>
      <c r="CDL95" s="17"/>
      <c r="CDM95" s="17"/>
      <c r="CDN95" s="17"/>
      <c r="CDO95" s="17"/>
      <c r="CDP95" s="17"/>
      <c r="CDQ95" s="17"/>
      <c r="CDR95" s="17"/>
      <c r="CDS95" s="17"/>
      <c r="CDT95" s="17"/>
      <c r="CDU95" s="17"/>
      <c r="CDV95" s="17"/>
      <c r="CDW95" s="17"/>
      <c r="CDX95" s="17"/>
      <c r="CDY95" s="17"/>
      <c r="CDZ95" s="17"/>
      <c r="CEA95" s="17"/>
      <c r="CEB95" s="17"/>
      <c r="CEC95" s="17"/>
      <c r="CED95" s="17"/>
      <c r="CEE95" s="17"/>
      <c r="CEF95" s="17"/>
      <c r="CEG95" s="17"/>
      <c r="CEH95" s="17"/>
      <c r="CEI95" s="17"/>
      <c r="CEJ95" s="17"/>
      <c r="CEK95" s="17"/>
      <c r="CEL95" s="17"/>
      <c r="CEM95" s="17"/>
      <c r="CEN95" s="17"/>
      <c r="CEO95" s="17"/>
      <c r="CEP95" s="17"/>
      <c r="CEQ95" s="17"/>
      <c r="CER95" s="17"/>
      <c r="CES95" s="17"/>
      <c r="CET95" s="17"/>
      <c r="CEU95" s="17"/>
      <c r="CEV95" s="17"/>
      <c r="CEW95" s="17"/>
      <c r="CEX95" s="17"/>
      <c r="CEY95" s="17"/>
      <c r="CEZ95" s="17"/>
      <c r="CFA95" s="17"/>
      <c r="CFB95" s="17"/>
      <c r="CFC95" s="17"/>
      <c r="CFD95" s="17"/>
      <c r="CFE95" s="17"/>
      <c r="CFF95" s="17"/>
      <c r="CFG95" s="17"/>
      <c r="CFH95" s="17"/>
      <c r="CFI95" s="17"/>
      <c r="CFJ95" s="17"/>
      <c r="CFK95" s="17"/>
      <c r="CFL95" s="17"/>
      <c r="CFM95" s="17"/>
      <c r="CFN95" s="17"/>
      <c r="CFO95" s="17"/>
      <c r="CFP95" s="17"/>
      <c r="CFQ95" s="17"/>
      <c r="CFR95" s="17"/>
      <c r="CFS95" s="17"/>
      <c r="CFT95" s="17"/>
      <c r="CFU95" s="17"/>
      <c r="CFV95" s="17"/>
      <c r="CFW95" s="17"/>
      <c r="CFX95" s="17"/>
      <c r="CFY95" s="17"/>
      <c r="CFZ95" s="17"/>
      <c r="CGA95" s="17"/>
      <c r="CGB95" s="17"/>
      <c r="CGC95" s="17"/>
      <c r="CGD95" s="17"/>
      <c r="CGE95" s="17"/>
      <c r="CGF95" s="17"/>
      <c r="CGG95" s="17"/>
      <c r="CGH95" s="17"/>
      <c r="CGI95" s="17"/>
      <c r="CGJ95" s="17"/>
      <c r="CGK95" s="17"/>
      <c r="CGL95" s="17"/>
      <c r="CGM95" s="17"/>
      <c r="CGN95" s="17"/>
      <c r="CGO95" s="17"/>
      <c r="CGP95" s="17"/>
      <c r="CGQ95" s="17"/>
      <c r="CGR95" s="17"/>
      <c r="CGS95" s="17"/>
      <c r="CGT95" s="17"/>
      <c r="CGU95" s="17"/>
      <c r="CGV95" s="17"/>
      <c r="CGW95" s="17"/>
      <c r="CGX95" s="17"/>
      <c r="CGY95" s="17"/>
      <c r="CGZ95" s="17"/>
      <c r="CHA95" s="17"/>
      <c r="CHB95" s="17"/>
      <c r="CHC95" s="17"/>
      <c r="CHD95" s="17"/>
      <c r="CHE95" s="17"/>
      <c r="CHF95" s="17"/>
      <c r="CHG95" s="17"/>
      <c r="CHH95" s="17"/>
      <c r="CHI95" s="17"/>
      <c r="CHJ95" s="17"/>
      <c r="CHK95" s="17"/>
      <c r="CHL95" s="17"/>
      <c r="CHM95" s="17"/>
      <c r="CHN95" s="17"/>
      <c r="CHO95" s="17"/>
      <c r="CHP95" s="17"/>
      <c r="CHQ95" s="17"/>
      <c r="CHR95" s="17"/>
      <c r="CHS95" s="17"/>
      <c r="CHT95" s="17"/>
      <c r="CHU95" s="17"/>
      <c r="CHV95" s="17"/>
      <c r="CHW95" s="17"/>
      <c r="CHX95" s="17"/>
      <c r="CHY95" s="17"/>
      <c r="CHZ95" s="17"/>
      <c r="CIA95" s="17"/>
      <c r="CIB95" s="17"/>
      <c r="CIC95" s="17"/>
      <c r="CID95" s="17"/>
      <c r="CIE95" s="17"/>
      <c r="CIF95" s="17"/>
      <c r="CIG95" s="17"/>
      <c r="CIH95" s="17"/>
      <c r="CII95" s="17"/>
      <c r="CIJ95" s="17"/>
      <c r="CIK95" s="17"/>
      <c r="CIL95" s="17"/>
      <c r="CIM95" s="17"/>
      <c r="CIN95" s="17"/>
      <c r="CIO95" s="17"/>
      <c r="CIP95" s="17"/>
      <c r="CIQ95" s="17"/>
      <c r="CIR95" s="17"/>
      <c r="CIS95" s="17"/>
      <c r="CIT95" s="17"/>
      <c r="CIU95" s="17"/>
      <c r="CIV95" s="17"/>
      <c r="CIW95" s="17"/>
      <c r="CIX95" s="17"/>
      <c r="CIY95" s="17"/>
      <c r="CIZ95" s="17"/>
      <c r="CJA95" s="17"/>
      <c r="CJB95" s="17"/>
      <c r="CJC95" s="17"/>
      <c r="CJD95" s="17"/>
      <c r="CJE95" s="17"/>
      <c r="CJF95" s="17"/>
      <c r="CJG95" s="17"/>
      <c r="CJH95" s="17"/>
      <c r="CJI95" s="17"/>
      <c r="CJJ95" s="17"/>
      <c r="CJK95" s="17"/>
      <c r="CJL95" s="17"/>
      <c r="CJM95" s="17"/>
      <c r="CJN95" s="17"/>
      <c r="CJO95" s="17"/>
      <c r="CJP95" s="17"/>
      <c r="CJQ95" s="17"/>
      <c r="CJR95" s="17"/>
      <c r="CJS95" s="17"/>
      <c r="CJT95" s="17"/>
      <c r="CJU95" s="17"/>
      <c r="CJV95" s="17"/>
      <c r="CJW95" s="17"/>
      <c r="CJX95" s="17"/>
      <c r="CJY95" s="17"/>
      <c r="CJZ95" s="17"/>
      <c r="CKA95" s="17"/>
      <c r="CKB95" s="17"/>
      <c r="CKC95" s="17"/>
      <c r="CKD95" s="17"/>
      <c r="CKE95" s="17"/>
      <c r="CKF95" s="17"/>
      <c r="CKG95" s="17"/>
      <c r="CKH95" s="17"/>
      <c r="CKI95" s="17"/>
      <c r="CKJ95" s="17"/>
      <c r="CKK95" s="17"/>
      <c r="CKL95" s="17"/>
      <c r="CKM95" s="17"/>
      <c r="CKN95" s="17"/>
      <c r="CKO95" s="17"/>
      <c r="CKP95" s="17"/>
      <c r="CKQ95" s="17"/>
      <c r="CKR95" s="17"/>
      <c r="CKS95" s="17"/>
      <c r="CKT95" s="17"/>
      <c r="CKU95" s="17"/>
      <c r="CKV95" s="17"/>
      <c r="CKW95" s="17"/>
      <c r="CKX95" s="17"/>
      <c r="CKY95" s="17"/>
      <c r="CKZ95" s="17"/>
      <c r="CLA95" s="17"/>
      <c r="CLB95" s="17"/>
      <c r="CLC95" s="17"/>
      <c r="CLD95" s="17"/>
      <c r="CLE95" s="17"/>
      <c r="CLF95" s="17"/>
      <c r="CLG95" s="17"/>
      <c r="CLH95" s="17"/>
      <c r="CLI95" s="17"/>
      <c r="CLJ95" s="17"/>
      <c r="CLK95" s="17"/>
      <c r="CLL95" s="17"/>
      <c r="CLM95" s="17"/>
      <c r="CLN95" s="17"/>
      <c r="CLO95" s="17"/>
      <c r="CLP95" s="17"/>
      <c r="CLQ95" s="17"/>
      <c r="CLR95" s="17"/>
      <c r="CLS95" s="17"/>
      <c r="CLT95" s="17"/>
      <c r="CLU95" s="17"/>
      <c r="CLV95" s="17"/>
      <c r="CLW95" s="17"/>
      <c r="CLX95" s="17"/>
      <c r="CLY95" s="17"/>
      <c r="CLZ95" s="17"/>
      <c r="CMA95" s="17"/>
      <c r="CMB95" s="17"/>
      <c r="CMC95" s="17"/>
      <c r="CMD95" s="17"/>
      <c r="CME95" s="17"/>
      <c r="CMF95" s="17"/>
      <c r="CMG95" s="17"/>
      <c r="CMH95" s="17"/>
      <c r="CMI95" s="17"/>
      <c r="CMJ95" s="17"/>
      <c r="CMK95" s="17"/>
      <c r="CML95" s="17"/>
      <c r="CMM95" s="17"/>
      <c r="CMN95" s="17"/>
      <c r="CMO95" s="17"/>
      <c r="CMP95" s="17"/>
      <c r="CMQ95" s="17"/>
      <c r="CMR95" s="17"/>
      <c r="CMS95" s="17"/>
      <c r="CMT95" s="17"/>
      <c r="CMU95" s="17"/>
      <c r="CMV95" s="17"/>
      <c r="CMW95" s="17"/>
      <c r="CMX95" s="17"/>
      <c r="CMY95" s="17"/>
      <c r="CMZ95" s="17"/>
      <c r="CNA95" s="17"/>
      <c r="CNB95" s="17"/>
      <c r="CNC95" s="17"/>
      <c r="CND95" s="17"/>
      <c r="CNE95" s="17"/>
      <c r="CNF95" s="17"/>
      <c r="CNG95" s="17"/>
      <c r="CNH95" s="17"/>
      <c r="CNI95" s="17"/>
      <c r="CNJ95" s="17"/>
      <c r="CNK95" s="17"/>
      <c r="CNL95" s="17"/>
      <c r="CNM95" s="17"/>
      <c r="CNN95" s="17"/>
      <c r="CNO95" s="17"/>
      <c r="CNP95" s="17"/>
      <c r="CNQ95" s="17"/>
      <c r="CNR95" s="17"/>
      <c r="CNS95" s="17"/>
      <c r="CNT95" s="17"/>
      <c r="CNU95" s="17"/>
      <c r="CNV95" s="17"/>
      <c r="CNW95" s="17"/>
      <c r="CNX95" s="17"/>
      <c r="CNY95" s="17"/>
      <c r="CNZ95" s="17"/>
      <c r="COA95" s="17"/>
      <c r="COB95" s="17"/>
      <c r="COC95" s="17"/>
      <c r="COD95" s="17"/>
      <c r="COE95" s="17"/>
      <c r="COF95" s="17"/>
      <c r="COG95" s="17"/>
      <c r="COH95" s="17"/>
      <c r="COI95" s="17"/>
      <c r="COJ95" s="17"/>
      <c r="COK95" s="17"/>
      <c r="COL95" s="17"/>
      <c r="COM95" s="17"/>
      <c r="CON95" s="17"/>
      <c r="COO95" s="17"/>
      <c r="COP95" s="17"/>
      <c r="COQ95" s="17"/>
      <c r="COR95" s="17"/>
      <c r="COS95" s="17"/>
      <c r="COT95" s="17"/>
      <c r="COU95" s="17"/>
      <c r="COV95" s="17"/>
      <c r="COW95" s="17"/>
      <c r="COX95" s="17"/>
      <c r="COY95" s="17"/>
      <c r="COZ95" s="17"/>
      <c r="CPA95" s="17"/>
      <c r="CPB95" s="17"/>
      <c r="CPC95" s="17"/>
      <c r="CPD95" s="17"/>
      <c r="CPE95" s="17"/>
      <c r="CPF95" s="17"/>
      <c r="CPG95" s="17"/>
      <c r="CPH95" s="17"/>
      <c r="CPI95" s="17"/>
      <c r="CPJ95" s="17"/>
      <c r="CPK95" s="17"/>
      <c r="CPL95" s="17"/>
      <c r="CPM95" s="17"/>
      <c r="CPN95" s="17"/>
      <c r="CPO95" s="17"/>
      <c r="CPP95" s="17"/>
      <c r="CPQ95" s="17"/>
      <c r="CPR95" s="17"/>
      <c r="CPS95" s="17"/>
      <c r="CPT95" s="17"/>
      <c r="CPU95" s="17"/>
      <c r="CPV95" s="17"/>
      <c r="CPW95" s="17"/>
      <c r="CPX95" s="17"/>
      <c r="CPY95" s="17"/>
      <c r="CPZ95" s="17"/>
      <c r="CQA95" s="17"/>
      <c r="CQB95" s="17"/>
      <c r="CQC95" s="17"/>
      <c r="CQD95" s="17"/>
      <c r="CQE95" s="17"/>
      <c r="CQF95" s="17"/>
      <c r="CQG95" s="17"/>
      <c r="CQH95" s="17"/>
      <c r="CQI95" s="17"/>
      <c r="CQJ95" s="17"/>
      <c r="CQK95" s="17"/>
      <c r="CQL95" s="17"/>
      <c r="CQM95" s="17"/>
      <c r="CQN95" s="17"/>
      <c r="CQO95" s="17"/>
      <c r="CQP95" s="17"/>
      <c r="CQQ95" s="17"/>
      <c r="CQR95" s="17"/>
      <c r="CQS95" s="17"/>
      <c r="CQT95" s="17"/>
      <c r="CQU95" s="17"/>
      <c r="CQV95" s="17"/>
      <c r="CQW95" s="17"/>
      <c r="CQX95" s="17"/>
      <c r="CQY95" s="17"/>
      <c r="CQZ95" s="17"/>
      <c r="CRA95" s="17"/>
      <c r="CRB95" s="17"/>
      <c r="CRC95" s="17"/>
      <c r="CRD95" s="17"/>
      <c r="CRE95" s="17"/>
      <c r="CRF95" s="17"/>
      <c r="CRG95" s="17"/>
      <c r="CRH95" s="17"/>
      <c r="CRI95" s="17"/>
      <c r="CRJ95" s="17"/>
      <c r="CRK95" s="17"/>
      <c r="CRL95" s="17"/>
      <c r="CRM95" s="17"/>
      <c r="CRN95" s="17"/>
      <c r="CRO95" s="17"/>
      <c r="CRP95" s="17"/>
      <c r="CRQ95" s="17"/>
      <c r="CRR95" s="17"/>
      <c r="CRS95" s="17"/>
      <c r="CRT95" s="17"/>
      <c r="CRU95" s="17"/>
      <c r="CRV95" s="17"/>
      <c r="CRW95" s="17"/>
      <c r="CRX95" s="17"/>
      <c r="CRY95" s="17"/>
      <c r="CRZ95" s="17"/>
      <c r="CSA95" s="17"/>
      <c r="CSB95" s="17"/>
      <c r="CSC95" s="17"/>
      <c r="CSD95" s="17"/>
      <c r="CSE95" s="17"/>
      <c r="CSF95" s="17"/>
      <c r="CSG95" s="17"/>
      <c r="CSH95" s="17"/>
      <c r="CSI95" s="17"/>
      <c r="CSJ95" s="17"/>
      <c r="CSK95" s="17"/>
      <c r="CSL95" s="17"/>
      <c r="CSM95" s="17"/>
      <c r="CSN95" s="17"/>
      <c r="CSO95" s="17"/>
      <c r="CSP95" s="17"/>
      <c r="CSQ95" s="17"/>
      <c r="CSR95" s="17"/>
      <c r="CSS95" s="17"/>
      <c r="CST95" s="17"/>
      <c r="CSU95" s="17"/>
      <c r="CSV95" s="17"/>
      <c r="CSW95" s="17"/>
      <c r="CSX95" s="17"/>
      <c r="CSY95" s="17"/>
      <c r="CSZ95" s="17"/>
      <c r="CTA95" s="17"/>
      <c r="CTB95" s="17"/>
      <c r="CTC95" s="17"/>
      <c r="CTD95" s="17"/>
      <c r="CTE95" s="17"/>
      <c r="CTF95" s="17"/>
      <c r="CTG95" s="17"/>
      <c r="CTH95" s="17"/>
      <c r="CTI95" s="17"/>
      <c r="CTJ95" s="17"/>
      <c r="CTK95" s="17"/>
      <c r="CTL95" s="17"/>
      <c r="CTM95" s="17"/>
      <c r="CTN95" s="17"/>
      <c r="CTO95" s="17"/>
      <c r="CTP95" s="17"/>
      <c r="CTQ95" s="17"/>
      <c r="CTR95" s="17"/>
      <c r="CTS95" s="17"/>
      <c r="CTT95" s="17"/>
      <c r="CTU95" s="17"/>
      <c r="CTV95" s="17"/>
      <c r="CTW95" s="17"/>
      <c r="CTX95" s="17"/>
      <c r="CTY95" s="17"/>
      <c r="CTZ95" s="17"/>
      <c r="CUA95" s="17"/>
      <c r="CUB95" s="17"/>
      <c r="CUC95" s="17"/>
      <c r="CUD95" s="17"/>
      <c r="CUE95" s="17"/>
      <c r="CUF95" s="17"/>
      <c r="CUG95" s="17"/>
      <c r="CUH95" s="17"/>
      <c r="CUI95" s="17"/>
      <c r="CUJ95" s="17"/>
      <c r="CUK95" s="17"/>
      <c r="CUL95" s="17"/>
      <c r="CUM95" s="17"/>
      <c r="CUN95" s="17"/>
      <c r="CUO95" s="17"/>
      <c r="CUP95" s="17"/>
      <c r="CUQ95" s="17"/>
      <c r="CUR95" s="17"/>
      <c r="CUS95" s="17"/>
      <c r="CUT95" s="17"/>
      <c r="CUU95" s="17"/>
      <c r="CUV95" s="17"/>
      <c r="CUW95" s="17"/>
      <c r="CUX95" s="17"/>
      <c r="CUY95" s="17"/>
      <c r="CUZ95" s="17"/>
      <c r="CVA95" s="17"/>
      <c r="CVB95" s="17"/>
      <c r="CVC95" s="17"/>
      <c r="CVD95" s="17"/>
      <c r="CVE95" s="17"/>
      <c r="CVF95" s="17"/>
      <c r="CVG95" s="17"/>
      <c r="CVH95" s="17"/>
      <c r="CVI95" s="17"/>
      <c r="CVJ95" s="17"/>
      <c r="CVK95" s="17"/>
      <c r="CVL95" s="17"/>
      <c r="CVM95" s="17"/>
      <c r="CVN95" s="17"/>
      <c r="CVO95" s="17"/>
      <c r="CVP95" s="17"/>
      <c r="CVQ95" s="17"/>
      <c r="CVR95" s="17"/>
      <c r="CVS95" s="17"/>
      <c r="CVT95" s="17"/>
      <c r="CVU95" s="17"/>
      <c r="CVV95" s="17"/>
      <c r="CVW95" s="17"/>
      <c r="CVX95" s="17"/>
      <c r="CVY95" s="17"/>
      <c r="CVZ95" s="17"/>
      <c r="CWA95" s="17"/>
      <c r="CWB95" s="17"/>
      <c r="CWC95" s="17"/>
      <c r="CWD95" s="17"/>
      <c r="CWE95" s="17"/>
      <c r="CWF95" s="17"/>
      <c r="CWG95" s="17"/>
      <c r="CWH95" s="17"/>
      <c r="CWI95" s="17"/>
      <c r="CWJ95" s="17"/>
      <c r="CWK95" s="17"/>
      <c r="CWL95" s="17"/>
      <c r="CWM95" s="17"/>
      <c r="CWN95" s="17"/>
      <c r="CWO95" s="17"/>
      <c r="CWP95" s="17"/>
      <c r="CWQ95" s="17"/>
      <c r="CWR95" s="17"/>
      <c r="CWS95" s="17"/>
      <c r="CWT95" s="17"/>
      <c r="CWU95" s="17"/>
      <c r="CWV95" s="17"/>
      <c r="CWW95" s="17"/>
      <c r="CWX95" s="17"/>
      <c r="CWY95" s="17"/>
      <c r="CWZ95" s="17"/>
      <c r="CXA95" s="17"/>
      <c r="CXB95" s="17"/>
      <c r="CXC95" s="17"/>
      <c r="CXD95" s="17"/>
      <c r="CXE95" s="17"/>
      <c r="CXF95" s="17"/>
      <c r="CXG95" s="17"/>
      <c r="CXH95" s="17"/>
      <c r="CXI95" s="17"/>
      <c r="CXJ95" s="17"/>
      <c r="CXK95" s="17"/>
      <c r="CXL95" s="17"/>
      <c r="CXM95" s="17"/>
      <c r="CXN95" s="17"/>
      <c r="CXO95" s="17"/>
      <c r="CXP95" s="17"/>
      <c r="CXQ95" s="17"/>
      <c r="CXR95" s="17"/>
      <c r="CXS95" s="17"/>
      <c r="CXT95" s="17"/>
      <c r="CXU95" s="17"/>
      <c r="CXV95" s="17"/>
      <c r="CXW95" s="17"/>
      <c r="CXX95" s="17"/>
      <c r="CXY95" s="17"/>
      <c r="CXZ95" s="17"/>
      <c r="CYA95" s="17"/>
      <c r="CYB95" s="17"/>
      <c r="CYC95" s="17"/>
      <c r="CYD95" s="17"/>
      <c r="CYE95" s="17"/>
      <c r="CYF95" s="17"/>
      <c r="CYG95" s="17"/>
      <c r="CYH95" s="17"/>
      <c r="CYI95" s="17"/>
      <c r="CYJ95" s="17"/>
      <c r="CYK95" s="17"/>
      <c r="CYL95" s="17"/>
      <c r="CYM95" s="17"/>
      <c r="CYN95" s="17"/>
      <c r="CYO95" s="17"/>
      <c r="CYP95" s="17"/>
      <c r="CYQ95" s="17"/>
      <c r="CYR95" s="17"/>
      <c r="CYS95" s="17"/>
      <c r="CYT95" s="17"/>
      <c r="CYU95" s="17"/>
      <c r="CYV95" s="17"/>
      <c r="CYW95" s="17"/>
      <c r="CYX95" s="17"/>
      <c r="CYY95" s="17"/>
      <c r="CYZ95" s="17"/>
      <c r="CZA95" s="17"/>
      <c r="CZB95" s="17"/>
      <c r="CZC95" s="17"/>
      <c r="CZD95" s="17"/>
      <c r="CZE95" s="17"/>
      <c r="CZF95" s="17"/>
      <c r="CZG95" s="17"/>
      <c r="CZH95" s="17"/>
      <c r="CZI95" s="17"/>
      <c r="CZJ95" s="17"/>
      <c r="CZK95" s="17"/>
      <c r="CZL95" s="17"/>
      <c r="CZM95" s="17"/>
      <c r="CZN95" s="17"/>
      <c r="CZO95" s="17"/>
      <c r="CZP95" s="17"/>
      <c r="CZQ95" s="17"/>
      <c r="CZR95" s="17"/>
      <c r="CZS95" s="17"/>
      <c r="CZT95" s="17"/>
      <c r="CZU95" s="17"/>
      <c r="CZV95" s="17"/>
      <c r="CZW95" s="17"/>
      <c r="CZX95" s="17"/>
      <c r="CZY95" s="17"/>
      <c r="CZZ95" s="17"/>
      <c r="DAA95" s="17"/>
      <c r="DAB95" s="17"/>
      <c r="DAC95" s="17"/>
      <c r="DAD95" s="17"/>
      <c r="DAE95" s="17"/>
      <c r="DAF95" s="17"/>
      <c r="DAG95" s="17"/>
      <c r="DAH95" s="17"/>
      <c r="DAI95" s="17"/>
      <c r="DAJ95" s="17"/>
      <c r="DAK95" s="17"/>
      <c r="DAL95" s="17"/>
      <c r="DAM95" s="17"/>
      <c r="DAN95" s="17"/>
      <c r="DAO95" s="17"/>
      <c r="DAP95" s="17"/>
      <c r="DAQ95" s="17"/>
      <c r="DAR95" s="17"/>
      <c r="DAS95" s="17"/>
      <c r="DAT95" s="17"/>
      <c r="DAU95" s="17"/>
      <c r="DAV95" s="17"/>
      <c r="DAW95" s="17"/>
      <c r="DAX95" s="17"/>
      <c r="DAY95" s="17"/>
      <c r="DAZ95" s="17"/>
      <c r="DBA95" s="17"/>
      <c r="DBB95" s="17"/>
      <c r="DBC95" s="17"/>
      <c r="DBD95" s="17"/>
      <c r="DBE95" s="17"/>
      <c r="DBF95" s="17"/>
      <c r="DBG95" s="17"/>
      <c r="DBH95" s="17"/>
      <c r="DBI95" s="17"/>
      <c r="DBJ95" s="17"/>
      <c r="DBK95" s="17"/>
      <c r="DBL95" s="17"/>
      <c r="DBM95" s="17"/>
      <c r="DBN95" s="17"/>
      <c r="DBO95" s="17"/>
      <c r="DBP95" s="17"/>
      <c r="DBQ95" s="17"/>
      <c r="DBR95" s="17"/>
      <c r="DBS95" s="17"/>
      <c r="DBT95" s="17"/>
      <c r="DBU95" s="17"/>
      <c r="DBV95" s="17"/>
      <c r="DBW95" s="17"/>
      <c r="DBX95" s="17"/>
      <c r="DBY95" s="17"/>
      <c r="DBZ95" s="17"/>
      <c r="DCA95" s="17"/>
      <c r="DCB95" s="17"/>
      <c r="DCC95" s="17"/>
      <c r="DCD95" s="17"/>
      <c r="DCE95" s="17"/>
      <c r="DCF95" s="17"/>
      <c r="DCG95" s="17"/>
      <c r="DCH95" s="17"/>
      <c r="DCI95" s="17"/>
      <c r="DCJ95" s="17"/>
      <c r="DCK95" s="17"/>
      <c r="DCL95" s="17"/>
      <c r="DCM95" s="17"/>
      <c r="DCN95" s="17"/>
      <c r="DCO95" s="17"/>
      <c r="DCP95" s="17"/>
      <c r="DCQ95" s="17"/>
      <c r="DCR95" s="17"/>
      <c r="DCS95" s="17"/>
      <c r="DCT95" s="17"/>
      <c r="DCU95" s="17"/>
      <c r="DCV95" s="17"/>
      <c r="DCW95" s="17"/>
      <c r="DCX95" s="17"/>
      <c r="DCY95" s="17"/>
      <c r="DCZ95" s="17"/>
      <c r="DDA95" s="17"/>
      <c r="DDB95" s="17"/>
      <c r="DDC95" s="17"/>
      <c r="DDD95" s="17"/>
      <c r="DDE95" s="17"/>
      <c r="DDF95" s="17"/>
      <c r="DDG95" s="17"/>
      <c r="DDH95" s="17"/>
      <c r="DDI95" s="17"/>
      <c r="DDJ95" s="17"/>
      <c r="DDK95" s="17"/>
      <c r="DDL95" s="17"/>
      <c r="DDM95" s="17"/>
      <c r="DDN95" s="17"/>
      <c r="DDO95" s="17"/>
      <c r="DDP95" s="17"/>
      <c r="DDQ95" s="17"/>
      <c r="DDR95" s="17"/>
      <c r="DDS95" s="17"/>
      <c r="DDT95" s="17"/>
      <c r="DDU95" s="17"/>
      <c r="DDV95" s="17"/>
      <c r="DDW95" s="17"/>
      <c r="DDX95" s="17"/>
      <c r="DDY95" s="17"/>
      <c r="DDZ95" s="17"/>
      <c r="DEA95" s="17"/>
      <c r="DEB95" s="17"/>
      <c r="DEC95" s="17"/>
      <c r="DED95" s="17"/>
      <c r="DEE95" s="17"/>
      <c r="DEF95" s="17"/>
      <c r="DEG95" s="17"/>
      <c r="DEH95" s="17"/>
      <c r="DEI95" s="17"/>
      <c r="DEJ95" s="17"/>
      <c r="DEK95" s="17"/>
      <c r="DEL95" s="17"/>
      <c r="DEM95" s="17"/>
      <c r="DEN95" s="17"/>
      <c r="DEO95" s="17"/>
      <c r="DEP95" s="17"/>
      <c r="DEQ95" s="17"/>
      <c r="DER95" s="17"/>
      <c r="DES95" s="17"/>
      <c r="DET95" s="17"/>
      <c r="DEU95" s="17"/>
      <c r="DEV95" s="17"/>
      <c r="DEW95" s="17"/>
      <c r="DEX95" s="17"/>
      <c r="DEY95" s="17"/>
      <c r="DEZ95" s="17"/>
      <c r="DFA95" s="17"/>
      <c r="DFB95" s="17"/>
      <c r="DFC95" s="17"/>
      <c r="DFD95" s="17"/>
      <c r="DFE95" s="17"/>
      <c r="DFF95" s="17"/>
      <c r="DFG95" s="17"/>
      <c r="DFH95" s="17"/>
      <c r="DFI95" s="17"/>
      <c r="DFJ95" s="17"/>
      <c r="DFK95" s="17"/>
      <c r="DFL95" s="17"/>
      <c r="DFM95" s="17"/>
      <c r="DFN95" s="17"/>
      <c r="DFO95" s="17"/>
      <c r="DFP95" s="17"/>
      <c r="DFQ95" s="17"/>
      <c r="DFR95" s="17"/>
      <c r="DFS95" s="17"/>
      <c r="DFT95" s="17"/>
      <c r="DFU95" s="17"/>
      <c r="DFV95" s="17"/>
      <c r="DFW95" s="17"/>
      <c r="DFX95" s="17"/>
      <c r="DFY95" s="17"/>
      <c r="DFZ95" s="17"/>
      <c r="DGA95" s="17"/>
      <c r="DGB95" s="17"/>
      <c r="DGC95" s="17"/>
      <c r="DGD95" s="17"/>
      <c r="DGE95" s="17"/>
      <c r="DGF95" s="17"/>
      <c r="DGG95" s="17"/>
      <c r="DGH95" s="17"/>
      <c r="DGI95" s="17"/>
      <c r="DGJ95" s="17"/>
      <c r="DGK95" s="17"/>
      <c r="DGL95" s="17"/>
      <c r="DGM95" s="17"/>
      <c r="DGN95" s="17"/>
      <c r="DGO95" s="17"/>
      <c r="DGP95" s="17"/>
      <c r="DGQ95" s="17"/>
      <c r="DGR95" s="17"/>
      <c r="DGS95" s="17"/>
      <c r="DGT95" s="17"/>
      <c r="DGU95" s="17"/>
      <c r="DGV95" s="17"/>
      <c r="DGW95" s="17"/>
      <c r="DGX95" s="17"/>
      <c r="DGY95" s="17"/>
      <c r="DGZ95" s="17"/>
      <c r="DHA95" s="17"/>
      <c r="DHB95" s="17"/>
      <c r="DHC95" s="17"/>
      <c r="DHD95" s="17"/>
      <c r="DHE95" s="17"/>
      <c r="DHF95" s="17"/>
      <c r="DHG95" s="17"/>
      <c r="DHH95" s="17"/>
      <c r="DHI95" s="17"/>
      <c r="DHJ95" s="17"/>
      <c r="DHK95" s="17"/>
      <c r="DHL95" s="17"/>
      <c r="DHM95" s="17"/>
      <c r="DHN95" s="17"/>
      <c r="DHO95" s="17"/>
      <c r="DHP95" s="17"/>
      <c r="DHQ95" s="17"/>
      <c r="DHR95" s="17"/>
      <c r="DHS95" s="17"/>
      <c r="DHT95" s="17"/>
      <c r="DHU95" s="17"/>
      <c r="DHV95" s="17"/>
      <c r="DHW95" s="17"/>
      <c r="DHX95" s="17"/>
      <c r="DHY95" s="17"/>
      <c r="DHZ95" s="17"/>
      <c r="DIA95" s="17"/>
      <c r="DIB95" s="17"/>
      <c r="DIC95" s="17"/>
      <c r="DID95" s="17"/>
      <c r="DIE95" s="17"/>
      <c r="DIF95" s="17"/>
      <c r="DIG95" s="17"/>
      <c r="DIH95" s="17"/>
      <c r="DII95" s="17"/>
      <c r="DIJ95" s="17"/>
      <c r="DIK95" s="17"/>
      <c r="DIL95" s="17"/>
      <c r="DIM95" s="17"/>
      <c r="DIN95" s="17"/>
      <c r="DIO95" s="17"/>
      <c r="DIP95" s="17"/>
      <c r="DIQ95" s="17"/>
      <c r="DIR95" s="17"/>
      <c r="DIS95" s="17"/>
      <c r="DIT95" s="17"/>
      <c r="DIU95" s="17"/>
      <c r="DIV95" s="17"/>
      <c r="DIW95" s="17"/>
      <c r="DIX95" s="17"/>
      <c r="DIY95" s="17"/>
      <c r="DIZ95" s="17"/>
      <c r="DJA95" s="17"/>
      <c r="DJB95" s="17"/>
      <c r="DJC95" s="17"/>
      <c r="DJD95" s="17"/>
      <c r="DJE95" s="17"/>
      <c r="DJF95" s="17"/>
      <c r="DJG95" s="17"/>
      <c r="DJH95" s="17"/>
      <c r="DJI95" s="17"/>
      <c r="DJJ95" s="17"/>
      <c r="DJK95" s="17"/>
      <c r="DJL95" s="17"/>
      <c r="DJM95" s="17"/>
      <c r="DJN95" s="17"/>
      <c r="DJO95" s="17"/>
      <c r="DJP95" s="17"/>
      <c r="DJQ95" s="17"/>
      <c r="DJR95" s="17"/>
      <c r="DJS95" s="17"/>
      <c r="DJT95" s="17"/>
      <c r="DJU95" s="17"/>
      <c r="DJV95" s="17"/>
      <c r="DJW95" s="17"/>
      <c r="DJX95" s="17"/>
      <c r="DJY95" s="17"/>
      <c r="DJZ95" s="17"/>
      <c r="DKA95" s="17"/>
      <c r="DKB95" s="17"/>
      <c r="DKC95" s="17"/>
      <c r="DKD95" s="17"/>
      <c r="DKE95" s="17"/>
      <c r="DKF95" s="17"/>
      <c r="DKG95" s="17"/>
      <c r="DKH95" s="17"/>
      <c r="DKI95" s="17"/>
      <c r="DKJ95" s="17"/>
      <c r="DKK95" s="17"/>
      <c r="DKL95" s="17"/>
      <c r="DKM95" s="17"/>
      <c r="DKN95" s="17"/>
      <c r="DKO95" s="17"/>
      <c r="DKP95" s="17"/>
      <c r="DKQ95" s="17"/>
      <c r="DKR95" s="17"/>
      <c r="DKS95" s="17"/>
      <c r="DKT95" s="17"/>
      <c r="DKU95" s="17"/>
      <c r="DKV95" s="17"/>
      <c r="DKW95" s="17"/>
      <c r="DKX95" s="17"/>
      <c r="DKY95" s="17"/>
      <c r="DKZ95" s="17"/>
      <c r="DLA95" s="17"/>
      <c r="DLB95" s="17"/>
      <c r="DLC95" s="17"/>
      <c r="DLD95" s="17"/>
      <c r="DLE95" s="17"/>
      <c r="DLF95" s="17"/>
      <c r="DLG95" s="17"/>
      <c r="DLH95" s="17"/>
      <c r="DLI95" s="17"/>
      <c r="DLJ95" s="17"/>
      <c r="DLK95" s="17"/>
      <c r="DLL95" s="17"/>
      <c r="DLM95" s="17"/>
      <c r="DLN95" s="17"/>
      <c r="DLO95" s="17"/>
      <c r="DLP95" s="17"/>
      <c r="DLQ95" s="17"/>
      <c r="DLR95" s="17"/>
      <c r="DLS95" s="17"/>
      <c r="DLT95" s="17"/>
      <c r="DLU95" s="17"/>
      <c r="DLV95" s="17"/>
      <c r="DLW95" s="17"/>
      <c r="DLX95" s="17"/>
      <c r="DLY95" s="17"/>
      <c r="DLZ95" s="17"/>
      <c r="DMA95" s="17"/>
      <c r="DMB95" s="17"/>
      <c r="DMC95" s="17"/>
      <c r="DMD95" s="17"/>
      <c r="DME95" s="17"/>
      <c r="DMF95" s="17"/>
      <c r="DMG95" s="17"/>
      <c r="DMH95" s="17"/>
      <c r="DMI95" s="17"/>
      <c r="DMJ95" s="17"/>
      <c r="DMK95" s="17"/>
      <c r="DML95" s="17"/>
      <c r="DMM95" s="17"/>
      <c r="DMN95" s="17"/>
      <c r="DMO95" s="17"/>
      <c r="DMP95" s="17"/>
      <c r="DMQ95" s="17"/>
      <c r="DMR95" s="17"/>
      <c r="DMS95" s="17"/>
      <c r="DMT95" s="17"/>
      <c r="DMU95" s="17"/>
      <c r="DMV95" s="17"/>
      <c r="DMW95" s="17"/>
      <c r="DMX95" s="17"/>
      <c r="DMY95" s="17"/>
      <c r="DMZ95" s="17"/>
      <c r="DNA95" s="17"/>
      <c r="DNB95" s="17"/>
      <c r="DNC95" s="17"/>
      <c r="DND95" s="17"/>
      <c r="DNE95" s="17"/>
      <c r="DNF95" s="17"/>
      <c r="DNG95" s="17"/>
      <c r="DNH95" s="17"/>
      <c r="DNI95" s="17"/>
      <c r="DNJ95" s="17"/>
      <c r="DNK95" s="17"/>
      <c r="DNL95" s="17"/>
      <c r="DNM95" s="17"/>
      <c r="DNN95" s="17"/>
      <c r="DNO95" s="17"/>
      <c r="DNP95" s="17"/>
      <c r="DNQ95" s="17"/>
      <c r="DNR95" s="17"/>
      <c r="DNS95" s="17"/>
      <c r="DNT95" s="17"/>
      <c r="DNU95" s="17"/>
      <c r="DNV95" s="17"/>
      <c r="DNW95" s="17"/>
      <c r="DNX95" s="17"/>
      <c r="DNY95" s="17"/>
      <c r="DNZ95" s="17"/>
      <c r="DOA95" s="17"/>
      <c r="DOB95" s="17"/>
      <c r="DOC95" s="17"/>
      <c r="DOD95" s="17"/>
      <c r="DOE95" s="17"/>
      <c r="DOF95" s="17"/>
      <c r="DOG95" s="17"/>
      <c r="DOH95" s="17"/>
      <c r="DOI95" s="17"/>
      <c r="DOJ95" s="17"/>
      <c r="DOK95" s="17"/>
      <c r="DOL95" s="17"/>
      <c r="DOM95" s="17"/>
      <c r="DON95" s="17"/>
      <c r="DOO95" s="17"/>
      <c r="DOP95" s="17"/>
      <c r="DOQ95" s="17"/>
      <c r="DOR95" s="17"/>
      <c r="DOS95" s="17"/>
      <c r="DOT95" s="17"/>
      <c r="DOU95" s="17"/>
      <c r="DOV95" s="17"/>
      <c r="DOW95" s="17"/>
      <c r="DOX95" s="17"/>
      <c r="DOY95" s="17"/>
      <c r="DOZ95" s="17"/>
      <c r="DPA95" s="17"/>
      <c r="DPB95" s="17"/>
      <c r="DPC95" s="17"/>
      <c r="DPD95" s="17"/>
      <c r="DPE95" s="17"/>
      <c r="DPF95" s="17"/>
      <c r="DPG95" s="17"/>
      <c r="DPH95" s="17"/>
      <c r="DPI95" s="17"/>
      <c r="DPJ95" s="17"/>
      <c r="DPK95" s="17"/>
      <c r="DPL95" s="17"/>
      <c r="DPM95" s="17"/>
      <c r="DPN95" s="17"/>
      <c r="DPO95" s="17"/>
      <c r="DPP95" s="17"/>
      <c r="DPQ95" s="17"/>
      <c r="DPR95" s="17"/>
      <c r="DPS95" s="17"/>
      <c r="DPT95" s="17"/>
      <c r="DPU95" s="17"/>
      <c r="DPV95" s="17"/>
      <c r="DPW95" s="17"/>
      <c r="DPX95" s="17"/>
      <c r="DPY95" s="17"/>
      <c r="DPZ95" s="17"/>
      <c r="DQA95" s="17"/>
      <c r="DQB95" s="17"/>
      <c r="DQC95" s="17"/>
      <c r="DQD95" s="17"/>
      <c r="DQE95" s="17"/>
      <c r="DQF95" s="17"/>
      <c r="DQG95" s="17"/>
      <c r="DQH95" s="17"/>
      <c r="DQI95" s="17"/>
      <c r="DQJ95" s="17"/>
      <c r="DQK95" s="17"/>
      <c r="DQL95" s="17"/>
      <c r="DQM95" s="17"/>
      <c r="DQN95" s="17"/>
      <c r="DQO95" s="17"/>
      <c r="DQP95" s="17"/>
      <c r="DQQ95" s="17"/>
      <c r="DQR95" s="17"/>
      <c r="DQS95" s="17"/>
      <c r="DQT95" s="17"/>
      <c r="DQU95" s="17"/>
      <c r="DQV95" s="17"/>
      <c r="DQW95" s="17"/>
      <c r="DQX95" s="17"/>
      <c r="DQY95" s="17"/>
      <c r="DQZ95" s="17"/>
      <c r="DRA95" s="17"/>
      <c r="DRB95" s="17"/>
      <c r="DRC95" s="17"/>
      <c r="DRD95" s="17"/>
      <c r="DRE95" s="17"/>
      <c r="DRF95" s="17"/>
      <c r="DRG95" s="17"/>
      <c r="DRH95" s="17"/>
      <c r="DRI95" s="17"/>
      <c r="DRJ95" s="17"/>
      <c r="DRK95" s="17"/>
      <c r="DRL95" s="17"/>
      <c r="DRM95" s="17"/>
      <c r="DRN95" s="17"/>
      <c r="DRO95" s="17"/>
      <c r="DRP95" s="17"/>
      <c r="DRQ95" s="17"/>
      <c r="DRR95" s="17"/>
    </row>
    <row r="96" spans="1:3190" s="17" customFormat="1" x14ac:dyDescent="0.2">
      <c r="B96" s="107"/>
      <c r="C96" s="121"/>
      <c r="D96" s="107"/>
      <c r="E96" s="107"/>
      <c r="F96" s="167"/>
      <c r="G96" s="168" t="s">
        <v>136</v>
      </c>
      <c r="H96" s="169"/>
      <c r="I96" s="64"/>
      <c r="J96" s="171"/>
      <c r="K96" s="171"/>
      <c r="L96" s="340"/>
      <c r="M96" s="122"/>
      <c r="N96" s="172"/>
      <c r="O96" s="393" t="s">
        <v>291</v>
      </c>
      <c r="P96" s="113">
        <v>5</v>
      </c>
      <c r="Q96" s="112"/>
      <c r="R96" s="114"/>
      <c r="S96" s="125"/>
      <c r="T96" s="70"/>
      <c r="U96" s="51"/>
      <c r="V96" s="52"/>
      <c r="W96" s="127"/>
      <c r="X96" s="128"/>
      <c r="Y96" s="55"/>
      <c r="Z96" s="77"/>
      <c r="AA96" s="57"/>
      <c r="AB96" s="57"/>
      <c r="AC96" s="57"/>
    </row>
    <row r="97" spans="2:29" s="17" customFormat="1" x14ac:dyDescent="0.2">
      <c r="B97" s="107"/>
      <c r="C97" s="121"/>
      <c r="D97" s="107"/>
      <c r="E97" s="107"/>
      <c r="F97" s="167"/>
      <c r="G97" s="168" t="s">
        <v>120</v>
      </c>
      <c r="H97" s="169"/>
      <c r="I97" s="64"/>
      <c r="J97" s="171"/>
      <c r="K97" s="171"/>
      <c r="L97" s="340"/>
      <c r="M97" s="122"/>
      <c r="N97" s="172"/>
      <c r="O97" s="393" t="s">
        <v>291</v>
      </c>
      <c r="P97" s="140">
        <v>10</v>
      </c>
      <c r="Q97" s="112"/>
      <c r="R97" s="114"/>
      <c r="S97" s="125"/>
      <c r="T97" s="70"/>
      <c r="U97" s="51"/>
      <c r="V97" s="52"/>
      <c r="W97" s="127"/>
      <c r="X97" s="128"/>
      <c r="Y97" s="55"/>
      <c r="Z97" s="77"/>
      <c r="AA97" s="57"/>
      <c r="AB97" s="57"/>
      <c r="AC97" s="57"/>
    </row>
    <row r="98" spans="2:29" s="17" customFormat="1" x14ac:dyDescent="0.2">
      <c r="B98" s="107"/>
      <c r="C98" s="121"/>
      <c r="D98" s="107"/>
      <c r="E98" s="107"/>
      <c r="F98" s="80"/>
      <c r="G98" s="168" t="s">
        <v>140</v>
      </c>
      <c r="H98" s="169"/>
      <c r="I98" s="64"/>
      <c r="J98" s="171"/>
      <c r="K98" s="171"/>
      <c r="L98" s="340"/>
      <c r="M98" s="122"/>
      <c r="N98" s="172"/>
      <c r="O98" s="393" t="s">
        <v>291</v>
      </c>
      <c r="P98" s="113">
        <v>5</v>
      </c>
      <c r="Q98" s="112"/>
      <c r="R98" s="114"/>
      <c r="S98" s="125"/>
      <c r="T98" s="70"/>
      <c r="U98" s="51"/>
      <c r="V98" s="52"/>
      <c r="W98" s="127"/>
      <c r="X98" s="128"/>
      <c r="Y98" s="55"/>
      <c r="Z98" s="77"/>
      <c r="AA98" s="57"/>
      <c r="AB98" s="57"/>
      <c r="AC98" s="57"/>
    </row>
    <row r="99" spans="2:29" s="17" customFormat="1" x14ac:dyDescent="0.2">
      <c r="B99" s="107"/>
      <c r="C99" s="121"/>
      <c r="D99" s="107"/>
      <c r="E99" s="107"/>
      <c r="F99" s="336"/>
      <c r="G99" s="168" t="s">
        <v>140</v>
      </c>
      <c r="H99" s="169"/>
      <c r="I99" s="64"/>
      <c r="J99" s="171"/>
      <c r="K99" s="171"/>
      <c r="L99" s="340"/>
      <c r="M99" s="122"/>
      <c r="N99" s="172"/>
      <c r="O99" s="393" t="s">
        <v>291</v>
      </c>
      <c r="P99" s="113">
        <v>5</v>
      </c>
      <c r="Q99" s="112"/>
      <c r="R99" s="114"/>
      <c r="S99" s="125"/>
      <c r="T99" s="70"/>
      <c r="U99" s="51"/>
      <c r="V99" s="52"/>
      <c r="W99" s="127"/>
      <c r="X99" s="128"/>
      <c r="Y99" s="55"/>
      <c r="Z99" s="77"/>
      <c r="AA99" s="57"/>
      <c r="AB99" s="57"/>
      <c r="AC99" s="57"/>
    </row>
    <row r="100" spans="2:29" s="17" customFormat="1" x14ac:dyDescent="0.2">
      <c r="B100" s="107"/>
      <c r="C100" s="121"/>
      <c r="D100" s="107"/>
      <c r="E100" s="107"/>
      <c r="F100" s="336"/>
      <c r="G100" s="168" t="s">
        <v>135</v>
      </c>
      <c r="H100" s="169"/>
      <c r="I100" s="64"/>
      <c r="J100" s="171"/>
      <c r="K100" s="171"/>
      <c r="L100" s="340"/>
      <c r="M100" s="122"/>
      <c r="N100" s="172"/>
      <c r="O100" s="393" t="s">
        <v>291</v>
      </c>
      <c r="P100" s="113">
        <v>5</v>
      </c>
      <c r="Q100" s="112"/>
      <c r="R100" s="114"/>
      <c r="S100" s="125"/>
      <c r="T100" s="70"/>
      <c r="U100" s="335"/>
      <c r="V100" s="52"/>
      <c r="W100" s="127"/>
      <c r="X100" s="128"/>
      <c r="Y100" s="55"/>
      <c r="Z100" s="77"/>
      <c r="AA100" s="57"/>
      <c r="AB100" s="57"/>
      <c r="AC100" s="57"/>
    </row>
    <row r="101" spans="2:29" s="17" customFormat="1" x14ac:dyDescent="0.2">
      <c r="B101" s="107"/>
      <c r="C101" s="121"/>
      <c r="D101" s="107"/>
      <c r="E101" s="107"/>
      <c r="F101" s="336"/>
      <c r="G101" s="168" t="s">
        <v>136</v>
      </c>
      <c r="H101" s="169"/>
      <c r="I101" s="64"/>
      <c r="J101" s="305"/>
      <c r="K101" s="305"/>
      <c r="L101" s="340"/>
      <c r="M101" s="148"/>
      <c r="N101" s="306"/>
      <c r="O101" s="393" t="s">
        <v>291</v>
      </c>
      <c r="P101" s="232">
        <v>5</v>
      </c>
      <c r="Q101" s="112"/>
      <c r="R101" s="114"/>
      <c r="S101" s="125"/>
      <c r="T101" s="70"/>
      <c r="U101" s="335"/>
      <c r="V101" s="52"/>
      <c r="W101" s="127"/>
      <c r="X101" s="128"/>
      <c r="Y101" s="55"/>
      <c r="Z101" s="77"/>
      <c r="AA101" s="57"/>
      <c r="AB101" s="57"/>
      <c r="AC101" s="57"/>
    </row>
    <row r="102" spans="2:29" s="17" customFormat="1" x14ac:dyDescent="0.2">
      <c r="B102" s="107"/>
      <c r="C102" s="121" t="s">
        <v>79</v>
      </c>
      <c r="D102" s="107">
        <v>1</v>
      </c>
      <c r="E102" s="107">
        <v>2</v>
      </c>
      <c r="F102" s="80" t="s">
        <v>44</v>
      </c>
      <c r="G102" s="168" t="s">
        <v>135</v>
      </c>
      <c r="J102" s="351"/>
      <c r="K102" s="351"/>
      <c r="L102" s="351"/>
      <c r="M102" s="351"/>
      <c r="N102" s="351"/>
      <c r="O102" s="393" t="s">
        <v>291</v>
      </c>
      <c r="P102" s="79">
        <v>5</v>
      </c>
      <c r="Q102" s="112"/>
      <c r="R102" s="114"/>
      <c r="S102" s="125" t="s">
        <v>311</v>
      </c>
      <c r="T102" s="70"/>
      <c r="U102" s="51"/>
      <c r="V102" s="52"/>
      <c r="W102" s="127"/>
      <c r="X102" s="128"/>
      <c r="Y102" s="55"/>
      <c r="Z102" s="77"/>
      <c r="AA102" s="57"/>
      <c r="AB102" s="57"/>
      <c r="AC102" s="57"/>
    </row>
    <row r="103" spans="2:29" s="17" customFormat="1" x14ac:dyDescent="0.2">
      <c r="B103" s="107"/>
      <c r="C103" s="121"/>
      <c r="D103" s="107"/>
      <c r="E103" s="107"/>
      <c r="F103" s="167"/>
      <c r="G103" s="168" t="s">
        <v>136</v>
      </c>
      <c r="H103" s="169"/>
      <c r="I103" s="64"/>
      <c r="J103" s="171"/>
      <c r="K103" s="171"/>
      <c r="L103" s="340"/>
      <c r="M103" s="122"/>
      <c r="N103" s="172"/>
      <c r="O103" s="393" t="s">
        <v>291</v>
      </c>
      <c r="P103" s="113">
        <v>5</v>
      </c>
      <c r="Q103" s="112"/>
      <c r="R103" s="114"/>
      <c r="S103" s="125"/>
      <c r="T103" s="70"/>
      <c r="U103" s="335"/>
      <c r="V103" s="52"/>
      <c r="W103" s="127"/>
      <c r="X103" s="128"/>
      <c r="Y103" s="55"/>
      <c r="Z103" s="77"/>
      <c r="AA103" s="57"/>
      <c r="AB103" s="57"/>
      <c r="AC103" s="57"/>
    </row>
    <row r="104" spans="2:29" s="17" customFormat="1" x14ac:dyDescent="0.2">
      <c r="B104" s="107"/>
      <c r="C104" s="121"/>
      <c r="D104" s="107"/>
      <c r="E104" s="107"/>
      <c r="F104" s="167"/>
      <c r="G104" s="168" t="s">
        <v>231</v>
      </c>
      <c r="H104" s="169"/>
      <c r="I104" s="64"/>
      <c r="J104" s="171"/>
      <c r="K104" s="171"/>
      <c r="L104" s="340"/>
      <c r="M104" s="122"/>
      <c r="N104" s="172"/>
      <c r="O104" s="393" t="s">
        <v>291</v>
      </c>
      <c r="P104" s="113">
        <v>5</v>
      </c>
      <c r="Q104" s="112"/>
      <c r="R104" s="114"/>
      <c r="S104" s="125"/>
      <c r="T104" s="70"/>
      <c r="U104" s="335"/>
      <c r="V104" s="52"/>
      <c r="W104" s="127"/>
      <c r="X104" s="128"/>
      <c r="Y104" s="55"/>
      <c r="Z104" s="77"/>
      <c r="AA104" s="57"/>
      <c r="AB104" s="57"/>
      <c r="AC104" s="57"/>
    </row>
    <row r="105" spans="2:29" s="17" customFormat="1" x14ac:dyDescent="0.2">
      <c r="B105" s="107"/>
      <c r="C105" s="121"/>
      <c r="D105" s="107"/>
      <c r="E105" s="107"/>
      <c r="F105" s="167"/>
      <c r="G105" s="168" t="s">
        <v>135</v>
      </c>
      <c r="H105" s="169"/>
      <c r="I105" s="64"/>
      <c r="J105" s="171"/>
      <c r="K105" s="171"/>
      <c r="L105" s="340"/>
      <c r="M105" s="122"/>
      <c r="N105" s="172"/>
      <c r="O105" s="393" t="s">
        <v>291</v>
      </c>
      <c r="P105" s="113">
        <v>5</v>
      </c>
      <c r="Q105" s="112"/>
      <c r="R105" s="114"/>
      <c r="S105" s="125"/>
      <c r="T105" s="70"/>
      <c r="U105" s="51"/>
      <c r="V105" s="52"/>
      <c r="W105" s="127"/>
      <c r="X105" s="128"/>
      <c r="Y105" s="55"/>
      <c r="Z105" s="77"/>
      <c r="AA105" s="57"/>
      <c r="AB105" s="57"/>
      <c r="AC105" s="57"/>
    </row>
    <row r="106" spans="2:29" s="17" customFormat="1" x14ac:dyDescent="0.2">
      <c r="B106" s="107"/>
      <c r="C106" s="121"/>
      <c r="D106" s="107"/>
      <c r="E106" s="107"/>
      <c r="F106" s="167"/>
      <c r="G106" s="168" t="s">
        <v>136</v>
      </c>
      <c r="H106" s="169"/>
      <c r="I106" s="64"/>
      <c r="J106" s="171"/>
      <c r="K106" s="171"/>
      <c r="L106" s="340"/>
      <c r="M106" s="122"/>
      <c r="N106" s="172"/>
      <c r="O106" s="393" t="s">
        <v>291</v>
      </c>
      <c r="P106" s="113">
        <v>5</v>
      </c>
      <c r="Q106" s="112"/>
      <c r="R106" s="114"/>
      <c r="S106" s="125"/>
      <c r="T106" s="70"/>
      <c r="U106" s="51"/>
      <c r="V106" s="52"/>
      <c r="W106" s="127"/>
      <c r="X106" s="128"/>
      <c r="Y106" s="55"/>
      <c r="Z106" s="77"/>
      <c r="AA106" s="57"/>
      <c r="AB106" s="57"/>
      <c r="AC106" s="57"/>
    </row>
    <row r="107" spans="2:29" x14ac:dyDescent="0.2">
      <c r="C107" s="130">
        <v>3</v>
      </c>
      <c r="D107" s="79">
        <v>2</v>
      </c>
      <c r="E107" s="79">
        <v>1</v>
      </c>
      <c r="F107" s="142" t="s">
        <v>45</v>
      </c>
      <c r="G107" s="168" t="s">
        <v>137</v>
      </c>
      <c r="H107" s="143"/>
      <c r="I107" s="64"/>
      <c r="J107" s="171"/>
      <c r="K107" s="171"/>
      <c r="L107" s="340"/>
      <c r="M107" s="122"/>
      <c r="N107" s="172"/>
      <c r="O107" s="393" t="s">
        <v>291</v>
      </c>
      <c r="P107" s="131">
        <v>5</v>
      </c>
      <c r="Q107" s="70"/>
      <c r="R107" s="87"/>
      <c r="S107" s="125" t="s">
        <v>312</v>
      </c>
      <c r="T107" s="70"/>
      <c r="U107" s="51"/>
      <c r="V107" s="52"/>
      <c r="W107" s="133"/>
      <c r="X107" s="128"/>
      <c r="Y107" s="55"/>
      <c r="Z107" s="77"/>
      <c r="AA107" s="57"/>
      <c r="AB107" s="57"/>
      <c r="AC107" s="57"/>
    </row>
    <row r="108" spans="2:29" x14ac:dyDescent="0.2">
      <c r="C108" s="130"/>
      <c r="D108" s="79"/>
      <c r="E108" s="79"/>
      <c r="F108" s="142"/>
      <c r="G108" s="168" t="s">
        <v>138</v>
      </c>
      <c r="H108" s="143"/>
      <c r="I108" s="64"/>
      <c r="J108" s="171"/>
      <c r="K108" s="171"/>
      <c r="L108" s="340"/>
      <c r="M108" s="122"/>
      <c r="N108" s="172"/>
      <c r="O108" s="393" t="s">
        <v>291</v>
      </c>
      <c r="P108" s="131">
        <v>5</v>
      </c>
      <c r="Q108" s="70"/>
      <c r="R108" s="87"/>
      <c r="S108" s="125"/>
      <c r="T108" s="70"/>
      <c r="U108" s="51"/>
      <c r="V108" s="52"/>
      <c r="W108" s="133"/>
      <c r="X108" s="128"/>
      <c r="Y108" s="55"/>
      <c r="Z108" s="77"/>
      <c r="AA108" s="57"/>
      <c r="AB108" s="57"/>
      <c r="AC108" s="57"/>
    </row>
    <row r="109" spans="2:29" x14ac:dyDescent="0.2">
      <c r="C109" s="130"/>
      <c r="D109" s="79"/>
      <c r="E109" s="79"/>
      <c r="F109" s="142"/>
      <c r="G109" s="144" t="s">
        <v>96</v>
      </c>
      <c r="H109" s="143"/>
      <c r="I109" s="64"/>
      <c r="J109" s="171"/>
      <c r="K109" s="171"/>
      <c r="L109" s="340"/>
      <c r="M109" s="122"/>
      <c r="N109" s="172"/>
      <c r="O109" s="393" t="s">
        <v>291</v>
      </c>
      <c r="P109" s="140">
        <v>20</v>
      </c>
      <c r="Q109" s="70"/>
      <c r="R109" s="87"/>
      <c r="S109" s="125"/>
      <c r="T109" s="70"/>
      <c r="U109" s="51"/>
      <c r="V109" s="52"/>
      <c r="W109" s="133"/>
      <c r="X109" s="128"/>
      <c r="Y109" s="55"/>
      <c r="Z109" s="77"/>
      <c r="AA109" s="57"/>
      <c r="AB109" s="57"/>
      <c r="AC109" s="57"/>
    </row>
    <row r="110" spans="2:29" x14ac:dyDescent="0.2">
      <c r="C110" s="130"/>
      <c r="D110" s="79"/>
      <c r="E110" s="79"/>
      <c r="F110" s="142"/>
      <c r="G110" s="153" t="s">
        <v>232</v>
      </c>
      <c r="H110" s="146"/>
      <c r="I110" s="147"/>
      <c r="J110" s="305"/>
      <c r="K110" s="305"/>
      <c r="L110" s="340"/>
      <c r="M110" s="148"/>
      <c r="N110" s="306"/>
      <c r="O110" s="393" t="s">
        <v>291</v>
      </c>
      <c r="P110" s="140">
        <v>20</v>
      </c>
      <c r="Q110" s="70"/>
      <c r="R110" s="87"/>
      <c r="S110" s="125"/>
      <c r="T110" s="51"/>
      <c r="U110" s="51"/>
      <c r="V110" s="52"/>
      <c r="W110" s="133"/>
      <c r="X110" s="128"/>
      <c r="Y110" s="55"/>
      <c r="Z110" s="56"/>
      <c r="AA110" s="57"/>
      <c r="AB110" s="57"/>
      <c r="AC110" s="57"/>
    </row>
    <row r="111" spans="2:29" x14ac:dyDescent="0.2">
      <c r="C111" s="130"/>
      <c r="D111" s="79"/>
      <c r="E111" s="79">
        <v>2</v>
      </c>
      <c r="F111" s="142" t="s">
        <v>46</v>
      </c>
      <c r="G111" s="81" t="s">
        <v>122</v>
      </c>
      <c r="H111" s="82"/>
      <c r="I111" s="83"/>
      <c r="J111" s="304"/>
      <c r="K111" s="304"/>
      <c r="L111" s="85"/>
      <c r="M111" s="65"/>
      <c r="N111" s="86"/>
      <c r="O111" s="393" t="s">
        <v>291</v>
      </c>
      <c r="P111" s="140">
        <v>15</v>
      </c>
      <c r="Q111" s="70"/>
      <c r="R111" s="87"/>
      <c r="S111" s="125" t="s">
        <v>310</v>
      </c>
      <c r="T111" s="70"/>
      <c r="U111" s="51"/>
      <c r="V111" s="52"/>
      <c r="W111" s="133"/>
      <c r="X111" s="128"/>
      <c r="Y111" s="55"/>
      <c r="Z111" s="77"/>
      <c r="AA111" s="57"/>
      <c r="AB111" s="57"/>
      <c r="AC111" s="57"/>
    </row>
    <row r="112" spans="2:29" ht="57.75" customHeight="1" x14ac:dyDescent="0.2">
      <c r="C112" s="130">
        <v>3</v>
      </c>
      <c r="D112" s="79">
        <v>3</v>
      </c>
      <c r="E112" s="79">
        <v>1</v>
      </c>
      <c r="F112" s="142" t="s">
        <v>233</v>
      </c>
      <c r="G112" s="81" t="s">
        <v>123</v>
      </c>
      <c r="H112" s="82"/>
      <c r="I112" s="83"/>
      <c r="J112" s="171"/>
      <c r="K112" s="171"/>
      <c r="L112" s="123"/>
      <c r="M112" s="85"/>
      <c r="N112" s="86"/>
      <c r="O112" s="393" t="s">
        <v>291</v>
      </c>
      <c r="P112" s="131">
        <v>90</v>
      </c>
      <c r="Q112" s="70"/>
      <c r="R112" s="175"/>
      <c r="S112" s="132" t="s">
        <v>313</v>
      </c>
      <c r="T112" s="70"/>
      <c r="U112" s="51"/>
      <c r="V112" s="52"/>
      <c r="W112" s="133"/>
      <c r="X112" s="128"/>
      <c r="Y112" s="55"/>
      <c r="Z112" s="56"/>
      <c r="AA112" s="57"/>
      <c r="AB112" s="57"/>
      <c r="AC112" s="57"/>
    </row>
    <row r="113" spans="3:29" x14ac:dyDescent="0.2">
      <c r="C113" s="130"/>
      <c r="D113" s="79"/>
      <c r="E113" s="79">
        <v>2</v>
      </c>
      <c r="F113" s="142" t="s">
        <v>234</v>
      </c>
      <c r="G113" s="81" t="s">
        <v>135</v>
      </c>
      <c r="H113" s="82"/>
      <c r="I113" s="83"/>
      <c r="J113" s="304"/>
      <c r="K113" s="304"/>
      <c r="L113" s="85"/>
      <c r="M113" s="65"/>
      <c r="N113" s="86"/>
      <c r="O113" s="393" t="s">
        <v>291</v>
      </c>
      <c r="P113" s="131">
        <v>5</v>
      </c>
      <c r="Q113" s="70"/>
      <c r="R113" s="87"/>
      <c r="S113" s="132" t="s">
        <v>314</v>
      </c>
      <c r="T113" s="51"/>
      <c r="U113" s="51"/>
      <c r="V113" s="51"/>
      <c r="W113" s="154"/>
      <c r="X113" s="128"/>
      <c r="Y113" s="55"/>
      <c r="Z113" s="56"/>
      <c r="AA113" s="57"/>
      <c r="AB113" s="57"/>
      <c r="AC113" s="57"/>
    </row>
    <row r="114" spans="3:29" x14ac:dyDescent="0.2">
      <c r="C114" s="130"/>
      <c r="D114" s="79"/>
      <c r="E114" s="79"/>
      <c r="F114" s="142"/>
      <c r="G114" s="81" t="s">
        <v>136</v>
      </c>
      <c r="H114" s="82"/>
      <c r="I114" s="83"/>
      <c r="J114" s="304"/>
      <c r="K114" s="304"/>
      <c r="L114" s="85"/>
      <c r="M114" s="65"/>
      <c r="N114" s="86"/>
      <c r="O114" s="393" t="s">
        <v>291</v>
      </c>
      <c r="P114" s="131">
        <v>5</v>
      </c>
      <c r="Q114" s="70"/>
      <c r="R114" s="87"/>
      <c r="S114" s="132"/>
      <c r="T114" s="51"/>
      <c r="U114" s="51"/>
      <c r="V114" s="51"/>
      <c r="W114" s="154"/>
      <c r="X114" s="128"/>
      <c r="Y114" s="55"/>
      <c r="Z114" s="77"/>
      <c r="AA114" s="57"/>
      <c r="AB114" s="57"/>
      <c r="AC114" s="57"/>
    </row>
    <row r="115" spans="3:29" x14ac:dyDescent="0.2">
      <c r="C115" s="130"/>
      <c r="D115" s="79"/>
      <c r="E115" s="79"/>
      <c r="F115" s="142"/>
      <c r="G115" s="81" t="s">
        <v>96</v>
      </c>
      <c r="H115" s="82"/>
      <c r="I115" s="83"/>
      <c r="J115" s="304"/>
      <c r="K115" s="304"/>
      <c r="L115" s="85"/>
      <c r="M115" s="65"/>
      <c r="N115" s="86"/>
      <c r="O115" s="393" t="s">
        <v>291</v>
      </c>
      <c r="P115" s="131">
        <v>15</v>
      </c>
      <c r="Q115" s="70"/>
      <c r="R115" s="175"/>
      <c r="S115" s="132"/>
      <c r="T115" s="51"/>
      <c r="U115" s="51"/>
      <c r="V115" s="51"/>
      <c r="W115" s="154"/>
      <c r="X115" s="128"/>
      <c r="Y115" s="55"/>
      <c r="Z115" s="77"/>
      <c r="AA115" s="57"/>
      <c r="AB115" s="57"/>
      <c r="AC115" s="57"/>
    </row>
    <row r="116" spans="3:29" x14ac:dyDescent="0.2">
      <c r="C116" s="130"/>
      <c r="D116" s="79"/>
      <c r="E116" s="79"/>
      <c r="F116" s="142"/>
      <c r="G116" s="81" t="s">
        <v>124</v>
      </c>
      <c r="H116" s="82"/>
      <c r="I116" s="83"/>
      <c r="J116" s="304"/>
      <c r="K116" s="304"/>
      <c r="L116" s="85"/>
      <c r="M116" s="65"/>
      <c r="N116" s="86"/>
      <c r="O116" s="393" t="s">
        <v>291</v>
      </c>
      <c r="P116" s="140">
        <v>35</v>
      </c>
      <c r="Q116" s="70"/>
      <c r="R116" s="87"/>
      <c r="S116" s="132"/>
      <c r="T116" s="51"/>
      <c r="U116" s="51"/>
      <c r="V116" s="51"/>
      <c r="W116" s="154"/>
      <c r="X116" s="128"/>
      <c r="Y116" s="55"/>
      <c r="Z116" s="56"/>
      <c r="AA116" s="57"/>
      <c r="AB116" s="57"/>
      <c r="AC116" s="57"/>
    </row>
    <row r="117" spans="3:29" x14ac:dyDescent="0.2">
      <c r="C117" s="130"/>
      <c r="D117" s="79"/>
      <c r="E117" s="79">
        <v>3</v>
      </c>
      <c r="F117" s="142" t="s">
        <v>47</v>
      </c>
      <c r="G117" s="81" t="s">
        <v>139</v>
      </c>
      <c r="H117" s="82"/>
      <c r="I117" s="83"/>
      <c r="J117" s="304"/>
      <c r="K117" s="304"/>
      <c r="L117" s="85"/>
      <c r="M117" s="65"/>
      <c r="N117" s="86"/>
      <c r="O117" s="393" t="s">
        <v>291</v>
      </c>
      <c r="P117" s="140">
        <v>15</v>
      </c>
      <c r="Q117" s="70"/>
      <c r="R117" s="87"/>
      <c r="S117" s="132" t="s">
        <v>308</v>
      </c>
      <c r="T117" s="50"/>
      <c r="U117" s="51"/>
      <c r="V117" s="51"/>
      <c r="W117" s="154"/>
      <c r="X117" s="128"/>
      <c r="Y117" s="55"/>
      <c r="Z117" s="77"/>
      <c r="AA117" s="57"/>
      <c r="AB117" s="57"/>
      <c r="AC117" s="57"/>
    </row>
    <row r="118" spans="3:29" x14ac:dyDescent="0.2">
      <c r="C118" s="130"/>
      <c r="D118" s="79"/>
      <c r="E118" s="79"/>
      <c r="F118" s="142"/>
      <c r="G118" s="81" t="s">
        <v>139</v>
      </c>
      <c r="H118" s="82"/>
      <c r="I118" s="83"/>
      <c r="J118" s="304"/>
      <c r="K118" s="304"/>
      <c r="L118" s="85"/>
      <c r="M118" s="65"/>
      <c r="N118" s="86"/>
      <c r="O118" s="393" t="s">
        <v>291</v>
      </c>
      <c r="P118" s="140">
        <v>15</v>
      </c>
      <c r="Q118" s="70"/>
      <c r="R118" s="87"/>
      <c r="S118" s="132"/>
      <c r="T118" s="50"/>
      <c r="U118" s="51"/>
      <c r="V118" s="51"/>
      <c r="W118" s="154"/>
      <c r="X118" s="128"/>
      <c r="Y118" s="55"/>
      <c r="Z118" s="77"/>
      <c r="AA118" s="57"/>
      <c r="AB118" s="57"/>
      <c r="AC118" s="57"/>
    </row>
    <row r="119" spans="3:29" x14ac:dyDescent="0.2">
      <c r="C119" s="130"/>
      <c r="D119" s="79"/>
      <c r="E119" s="79"/>
      <c r="F119" s="142"/>
      <c r="G119" s="81" t="s">
        <v>139</v>
      </c>
      <c r="H119" s="82"/>
      <c r="I119" s="83"/>
      <c r="J119" s="304"/>
      <c r="K119" s="304"/>
      <c r="L119" s="85"/>
      <c r="M119" s="65"/>
      <c r="N119" s="86"/>
      <c r="O119" s="393" t="s">
        <v>291</v>
      </c>
      <c r="P119" s="140">
        <v>15</v>
      </c>
      <c r="Q119" s="70"/>
      <c r="R119" s="87"/>
      <c r="S119" s="132"/>
      <c r="T119" s="50"/>
      <c r="U119" s="51"/>
      <c r="V119" s="51"/>
      <c r="W119" s="154"/>
      <c r="X119" s="128"/>
      <c r="Y119" s="55"/>
      <c r="Z119" s="77"/>
      <c r="AA119" s="57"/>
      <c r="AB119" s="57"/>
      <c r="AC119" s="57"/>
    </row>
    <row r="120" spans="3:29" x14ac:dyDescent="0.2">
      <c r="C120" s="130"/>
      <c r="D120" s="79"/>
      <c r="E120" s="79"/>
      <c r="F120" s="142"/>
      <c r="G120" s="81" t="s">
        <v>139</v>
      </c>
      <c r="H120" s="82"/>
      <c r="I120" s="83"/>
      <c r="J120" s="304"/>
      <c r="K120" s="304"/>
      <c r="L120" s="85"/>
      <c r="M120" s="65"/>
      <c r="N120" s="86"/>
      <c r="O120" s="393" t="s">
        <v>291</v>
      </c>
      <c r="P120" s="140">
        <v>15</v>
      </c>
      <c r="Q120" s="70"/>
      <c r="R120" s="87"/>
      <c r="S120" s="132"/>
      <c r="T120" s="50"/>
      <c r="U120" s="51"/>
      <c r="V120" s="51"/>
      <c r="W120" s="154"/>
      <c r="X120" s="128"/>
      <c r="Y120" s="55"/>
      <c r="Z120" s="77"/>
      <c r="AA120" s="57"/>
      <c r="AB120" s="57"/>
      <c r="AC120" s="57"/>
    </row>
    <row r="121" spans="3:29" x14ac:dyDescent="0.2">
      <c r="C121" s="130"/>
      <c r="D121" s="79"/>
      <c r="E121" s="79">
        <v>4</v>
      </c>
      <c r="F121" s="142" t="s">
        <v>48</v>
      </c>
      <c r="G121" s="81" t="s">
        <v>135</v>
      </c>
      <c r="H121" s="143"/>
      <c r="I121" s="64"/>
      <c r="J121" s="171"/>
      <c r="K121" s="68"/>
      <c r="L121" s="67"/>
      <c r="M121" s="68"/>
      <c r="N121" s="69"/>
      <c r="O121" s="391" t="s">
        <v>290</v>
      </c>
      <c r="P121" s="131">
        <v>5</v>
      </c>
      <c r="Q121" s="70"/>
      <c r="R121" s="87"/>
      <c r="S121" s="132" t="s">
        <v>315</v>
      </c>
      <c r="T121" s="70"/>
      <c r="U121" s="51"/>
      <c r="V121" s="52"/>
      <c r="W121" s="154"/>
      <c r="X121" s="128"/>
      <c r="Y121" s="55"/>
      <c r="Z121" s="77"/>
      <c r="AA121" s="57"/>
      <c r="AB121" s="57"/>
      <c r="AC121" s="57"/>
    </row>
    <row r="122" spans="3:29" x14ac:dyDescent="0.2">
      <c r="C122" s="130"/>
      <c r="D122" s="79"/>
      <c r="E122" s="79"/>
      <c r="F122" s="142"/>
      <c r="G122" s="81" t="s">
        <v>136</v>
      </c>
      <c r="H122" s="143"/>
      <c r="I122" s="64"/>
      <c r="J122" s="171"/>
      <c r="K122" s="68"/>
      <c r="L122" s="67"/>
      <c r="M122" s="68"/>
      <c r="N122" s="69"/>
      <c r="O122" s="391" t="s">
        <v>290</v>
      </c>
      <c r="P122" s="131">
        <v>5</v>
      </c>
      <c r="Q122" s="70"/>
      <c r="R122" s="87"/>
      <c r="S122" s="132"/>
      <c r="T122" s="70"/>
      <c r="U122" s="51"/>
      <c r="V122" s="52"/>
      <c r="W122" s="154"/>
      <c r="X122" s="128"/>
      <c r="Y122" s="55"/>
      <c r="Z122" s="77"/>
      <c r="AA122" s="57"/>
      <c r="AB122" s="57"/>
      <c r="AC122" s="57"/>
    </row>
    <row r="123" spans="3:29" x14ac:dyDescent="0.2">
      <c r="C123" s="130"/>
      <c r="D123" s="79"/>
      <c r="E123" s="79"/>
      <c r="F123" s="142"/>
      <c r="G123" s="81" t="s">
        <v>96</v>
      </c>
      <c r="H123" s="143"/>
      <c r="I123" s="64"/>
      <c r="J123" s="171"/>
      <c r="K123" s="68"/>
      <c r="L123" s="67"/>
      <c r="M123" s="68"/>
      <c r="N123" s="69"/>
      <c r="O123" s="391" t="s">
        <v>290</v>
      </c>
      <c r="P123" s="131">
        <v>15</v>
      </c>
      <c r="Q123" s="70"/>
      <c r="R123" s="87"/>
      <c r="S123" s="132"/>
      <c r="T123" s="70"/>
      <c r="U123" s="51"/>
      <c r="V123" s="52"/>
      <c r="W123" s="154"/>
      <c r="X123" s="128"/>
      <c r="Y123" s="55"/>
      <c r="Z123" s="77"/>
      <c r="AA123" s="57"/>
      <c r="AB123" s="57"/>
      <c r="AC123" s="57"/>
    </row>
    <row r="124" spans="3:29" x14ac:dyDescent="0.2">
      <c r="C124" s="130"/>
      <c r="D124" s="79"/>
      <c r="E124" s="79"/>
      <c r="F124" s="142"/>
      <c r="G124" s="144" t="s">
        <v>125</v>
      </c>
      <c r="H124" s="143"/>
      <c r="I124" s="64"/>
      <c r="J124" s="171"/>
      <c r="K124" s="68"/>
      <c r="L124" s="67"/>
      <c r="M124" s="68"/>
      <c r="N124" s="69"/>
      <c r="O124" s="391" t="s">
        <v>290</v>
      </c>
      <c r="P124" s="140" t="s">
        <v>235</v>
      </c>
      <c r="Q124" s="70"/>
      <c r="R124" s="87"/>
      <c r="S124" s="132"/>
      <c r="T124" s="70"/>
      <c r="U124" s="51"/>
      <c r="V124" s="52"/>
      <c r="W124" s="154"/>
      <c r="X124" s="128"/>
      <c r="Y124" s="55"/>
      <c r="Z124" s="77"/>
      <c r="AA124" s="57"/>
      <c r="AB124" s="57"/>
      <c r="AC124" s="57"/>
    </row>
    <row r="125" spans="3:29" x14ac:dyDescent="0.2">
      <c r="C125" s="130">
        <v>3</v>
      </c>
      <c r="D125" s="79">
        <v>4</v>
      </c>
      <c r="E125" s="79">
        <v>1</v>
      </c>
      <c r="F125" s="142" t="s">
        <v>126</v>
      </c>
      <c r="G125" s="168" t="s">
        <v>137</v>
      </c>
      <c r="H125" s="143"/>
      <c r="I125" s="64"/>
      <c r="J125" s="171"/>
      <c r="K125" s="68"/>
      <c r="L125" s="67"/>
      <c r="M125" s="68"/>
      <c r="N125" s="176"/>
      <c r="O125" s="393" t="s">
        <v>291</v>
      </c>
      <c r="P125" s="131">
        <v>5</v>
      </c>
      <c r="Q125" s="70"/>
      <c r="R125" s="87"/>
      <c r="S125" s="132" t="s">
        <v>316</v>
      </c>
      <c r="T125" s="70"/>
      <c r="U125" s="51"/>
      <c r="V125" s="52"/>
      <c r="W125" s="177"/>
      <c r="X125" s="128"/>
      <c r="Y125" s="55"/>
      <c r="Z125" s="77"/>
      <c r="AA125" s="57"/>
      <c r="AB125" s="57"/>
      <c r="AC125" s="57"/>
    </row>
    <row r="126" spans="3:29" x14ac:dyDescent="0.2">
      <c r="C126" s="130"/>
      <c r="D126" s="79"/>
      <c r="E126" s="79"/>
      <c r="F126" s="142"/>
      <c r="G126" s="168" t="s">
        <v>138</v>
      </c>
      <c r="H126" s="143"/>
      <c r="I126" s="64"/>
      <c r="J126" s="171"/>
      <c r="K126" s="68"/>
      <c r="L126" s="67"/>
      <c r="M126" s="68"/>
      <c r="N126" s="176"/>
      <c r="O126" s="393" t="s">
        <v>291</v>
      </c>
      <c r="P126" s="131">
        <v>5</v>
      </c>
      <c r="Q126" s="70"/>
      <c r="R126" s="87"/>
      <c r="S126" s="132"/>
      <c r="T126" s="70"/>
      <c r="U126" s="51"/>
      <c r="V126" s="52"/>
      <c r="W126" s="177"/>
      <c r="X126" s="128"/>
      <c r="Y126" s="55"/>
      <c r="Z126" s="77"/>
      <c r="AA126" s="57"/>
      <c r="AB126" s="57"/>
      <c r="AC126" s="57"/>
    </row>
    <row r="127" spans="3:29" x14ac:dyDescent="0.2">
      <c r="C127" s="130"/>
      <c r="D127" s="79"/>
      <c r="E127" s="79"/>
      <c r="F127" s="142"/>
      <c r="G127" s="144" t="s">
        <v>96</v>
      </c>
      <c r="H127" s="143"/>
      <c r="I127" s="64"/>
      <c r="J127" s="171"/>
      <c r="K127" s="68"/>
      <c r="L127" s="67"/>
      <c r="M127" s="68"/>
      <c r="N127" s="176"/>
      <c r="O127" s="393" t="s">
        <v>291</v>
      </c>
      <c r="P127" s="131">
        <v>15</v>
      </c>
      <c r="Q127" s="70"/>
      <c r="R127" s="87"/>
      <c r="S127" s="132"/>
      <c r="T127" s="70"/>
      <c r="U127" s="51"/>
      <c r="V127" s="52"/>
      <c r="W127" s="177"/>
      <c r="X127" s="128"/>
      <c r="Y127" s="55"/>
      <c r="Z127" s="77"/>
      <c r="AA127" s="57"/>
      <c r="AB127" s="57"/>
      <c r="AC127" s="57"/>
    </row>
    <row r="128" spans="3:29" x14ac:dyDescent="0.2">
      <c r="C128" s="130"/>
      <c r="D128" s="79"/>
      <c r="E128" s="79"/>
      <c r="F128" s="142"/>
      <c r="G128" s="143" t="s">
        <v>68</v>
      </c>
      <c r="H128" s="143"/>
      <c r="I128" s="64"/>
      <c r="J128" s="171"/>
      <c r="K128" s="68"/>
      <c r="L128" s="67"/>
      <c r="M128" s="68"/>
      <c r="N128" s="176"/>
      <c r="O128" s="393" t="s">
        <v>291</v>
      </c>
      <c r="P128" s="131">
        <v>30</v>
      </c>
      <c r="Q128" s="70"/>
      <c r="R128" s="87"/>
      <c r="S128" s="132"/>
      <c r="T128" s="70"/>
      <c r="U128" s="51"/>
      <c r="V128" s="52"/>
      <c r="W128" s="177"/>
      <c r="X128" s="128"/>
      <c r="Y128" s="55"/>
      <c r="Z128" s="77"/>
      <c r="AA128" s="57"/>
      <c r="AB128" s="57"/>
      <c r="AC128" s="57"/>
    </row>
    <row r="129" spans="1:29" ht="25.5" x14ac:dyDescent="0.2">
      <c r="C129" s="130"/>
      <c r="D129" s="79"/>
      <c r="E129" s="79">
        <v>2</v>
      </c>
      <c r="F129" s="142" t="s">
        <v>49</v>
      </c>
      <c r="G129" s="144" t="s">
        <v>142</v>
      </c>
      <c r="H129" s="143"/>
      <c r="I129" s="64"/>
      <c r="J129" s="171"/>
      <c r="K129" s="68"/>
      <c r="L129" s="67"/>
      <c r="M129" s="68"/>
      <c r="N129" s="69"/>
      <c r="O129" s="391" t="s">
        <v>290</v>
      </c>
      <c r="P129" s="131">
        <v>5</v>
      </c>
      <c r="Q129" s="70"/>
      <c r="R129" s="87"/>
      <c r="S129" s="132" t="s">
        <v>317</v>
      </c>
      <c r="T129" s="70"/>
      <c r="U129" s="51"/>
      <c r="V129" s="52"/>
      <c r="W129" s="177"/>
      <c r="X129" s="128"/>
      <c r="Y129" s="55"/>
      <c r="Z129" s="77"/>
      <c r="AA129" s="57"/>
      <c r="AB129" s="57"/>
      <c r="AC129" s="57"/>
    </row>
    <row r="130" spans="1:29" x14ac:dyDescent="0.2">
      <c r="C130" s="130"/>
      <c r="D130" s="79"/>
      <c r="E130" s="79"/>
      <c r="F130" s="142"/>
      <c r="G130" s="144" t="s">
        <v>143</v>
      </c>
      <c r="H130" s="143"/>
      <c r="I130" s="64"/>
      <c r="J130" s="171"/>
      <c r="K130" s="68"/>
      <c r="L130" s="67"/>
      <c r="M130" s="68"/>
      <c r="N130" s="69"/>
      <c r="O130" s="391" t="s">
        <v>290</v>
      </c>
      <c r="P130" s="131">
        <v>5</v>
      </c>
      <c r="Q130" s="70"/>
      <c r="R130" s="87"/>
      <c r="S130" s="125"/>
      <c r="T130" s="70"/>
      <c r="U130" s="51"/>
      <c r="V130" s="52"/>
      <c r="W130" s="177"/>
      <c r="X130" s="128"/>
      <c r="Y130" s="55"/>
      <c r="Z130" s="77"/>
      <c r="AA130" s="57"/>
      <c r="AB130" s="57"/>
      <c r="AC130" s="57"/>
    </row>
    <row r="131" spans="1:29" x14ac:dyDescent="0.2">
      <c r="C131" s="130"/>
      <c r="D131" s="79"/>
      <c r="E131" s="79"/>
      <c r="F131" s="142"/>
      <c r="G131" s="144" t="s">
        <v>144</v>
      </c>
      <c r="H131" s="143"/>
      <c r="I131" s="64"/>
      <c r="J131" s="171"/>
      <c r="K131" s="68"/>
      <c r="L131" s="67"/>
      <c r="M131" s="68"/>
      <c r="N131" s="69"/>
      <c r="O131" s="391" t="s">
        <v>290</v>
      </c>
      <c r="P131" s="131">
        <v>5</v>
      </c>
      <c r="Q131" s="70"/>
      <c r="R131" s="87"/>
      <c r="S131" s="125"/>
      <c r="T131" s="70"/>
      <c r="U131" s="51"/>
      <c r="V131" s="52"/>
      <c r="W131" s="177"/>
      <c r="X131" s="128"/>
      <c r="Y131" s="55"/>
      <c r="Z131" s="77"/>
      <c r="AA131" s="57"/>
      <c r="AB131" s="57"/>
      <c r="AC131" s="57"/>
    </row>
    <row r="132" spans="1:29" x14ac:dyDescent="0.2">
      <c r="C132" s="130"/>
      <c r="D132" s="79"/>
      <c r="E132" s="79"/>
      <c r="F132" s="142"/>
      <c r="G132" s="144" t="s">
        <v>142</v>
      </c>
      <c r="H132" s="143"/>
      <c r="I132" s="64"/>
      <c r="J132" s="171"/>
      <c r="K132" s="68"/>
      <c r="L132" s="67"/>
      <c r="M132" s="68"/>
      <c r="N132" s="69"/>
      <c r="O132" s="391" t="s">
        <v>290</v>
      </c>
      <c r="P132" s="131">
        <v>5</v>
      </c>
      <c r="Q132" s="70"/>
      <c r="R132" s="87"/>
      <c r="S132" s="125"/>
      <c r="T132" s="70"/>
      <c r="U132" s="51"/>
      <c r="V132" s="52"/>
      <c r="W132" s="177"/>
      <c r="X132" s="128"/>
      <c r="Y132" s="55"/>
      <c r="Z132" s="77"/>
      <c r="AA132" s="57"/>
      <c r="AB132" s="57"/>
      <c r="AC132" s="57"/>
    </row>
    <row r="133" spans="1:29" x14ac:dyDescent="0.2">
      <c r="C133" s="130"/>
      <c r="D133" s="79"/>
      <c r="E133" s="79"/>
      <c r="F133" s="142"/>
      <c r="G133" s="144" t="s">
        <v>143</v>
      </c>
      <c r="H133" s="143"/>
      <c r="I133" s="64"/>
      <c r="J133" s="171"/>
      <c r="K133" s="68"/>
      <c r="L133" s="67"/>
      <c r="M133" s="68"/>
      <c r="N133" s="69"/>
      <c r="O133" s="391" t="s">
        <v>290</v>
      </c>
      <c r="P133" s="131">
        <v>5</v>
      </c>
      <c r="Q133" s="70"/>
      <c r="R133" s="87"/>
      <c r="S133" s="125"/>
      <c r="T133" s="70"/>
      <c r="U133" s="51"/>
      <c r="V133" s="52"/>
      <c r="W133" s="177"/>
      <c r="X133" s="128"/>
      <c r="Y133" s="55"/>
      <c r="Z133" s="77"/>
      <c r="AA133" s="57"/>
      <c r="AB133" s="57"/>
      <c r="AC133" s="57"/>
    </row>
    <row r="134" spans="1:29" x14ac:dyDescent="0.2">
      <c r="C134" s="130"/>
      <c r="D134" s="79"/>
      <c r="E134" s="79"/>
      <c r="F134" s="142"/>
      <c r="G134" s="144" t="s">
        <v>144</v>
      </c>
      <c r="H134" s="143"/>
      <c r="I134" s="64"/>
      <c r="J134" s="171"/>
      <c r="K134" s="68"/>
      <c r="L134" s="67"/>
      <c r="M134" s="68"/>
      <c r="N134" s="69"/>
      <c r="O134" s="391" t="s">
        <v>290</v>
      </c>
      <c r="P134" s="131">
        <v>5</v>
      </c>
      <c r="Q134" s="70"/>
      <c r="R134" s="87"/>
      <c r="S134" s="125"/>
      <c r="T134" s="70"/>
      <c r="U134" s="51"/>
      <c r="V134" s="52"/>
      <c r="W134" s="177"/>
      <c r="X134" s="128"/>
      <c r="Y134" s="55"/>
      <c r="Z134" s="77"/>
      <c r="AA134" s="57"/>
      <c r="AB134" s="57"/>
      <c r="AC134" s="57"/>
    </row>
    <row r="135" spans="1:29" x14ac:dyDescent="0.2">
      <c r="C135" s="130">
        <v>3</v>
      </c>
      <c r="D135" s="79">
        <v>5</v>
      </c>
      <c r="E135" s="79">
        <v>1</v>
      </c>
      <c r="F135" s="142" t="s">
        <v>50</v>
      </c>
      <c r="G135" s="144" t="s">
        <v>237</v>
      </c>
      <c r="H135" s="143"/>
      <c r="I135" s="64"/>
      <c r="J135" s="304"/>
      <c r="K135" s="304"/>
      <c r="L135" s="85"/>
      <c r="M135" s="65"/>
      <c r="N135" s="86"/>
      <c r="O135" s="393" t="s">
        <v>291</v>
      </c>
      <c r="P135" s="131">
        <v>30</v>
      </c>
      <c r="Q135" s="70"/>
      <c r="R135" s="87"/>
      <c r="S135" s="125"/>
      <c r="T135" s="70"/>
      <c r="U135" s="51"/>
      <c r="V135" s="52"/>
      <c r="W135" s="177"/>
      <c r="X135" s="128"/>
      <c r="Y135" s="55"/>
      <c r="Z135" s="178"/>
      <c r="AA135" s="57"/>
      <c r="AB135" s="57"/>
      <c r="AC135" s="57"/>
    </row>
    <row r="136" spans="1:29" ht="25.5" x14ac:dyDescent="0.2">
      <c r="B136" s="59"/>
      <c r="C136" s="60">
        <v>3</v>
      </c>
      <c r="D136" s="59">
        <v>6</v>
      </c>
      <c r="E136" s="59">
        <v>1</v>
      </c>
      <c r="F136" s="150" t="s">
        <v>69</v>
      </c>
      <c r="G136" s="62" t="s">
        <v>238</v>
      </c>
      <c r="H136" s="59"/>
      <c r="I136" s="64"/>
      <c r="J136" s="304"/>
      <c r="K136" s="304"/>
      <c r="L136" s="85"/>
      <c r="M136" s="65"/>
      <c r="N136" s="86"/>
      <c r="O136" s="391" t="s">
        <v>290</v>
      </c>
      <c r="P136" s="149">
        <v>10</v>
      </c>
      <c r="Q136" s="50"/>
      <c r="R136" s="72"/>
      <c r="S136" s="402" t="s">
        <v>338</v>
      </c>
      <c r="T136" s="70"/>
      <c r="U136" s="51"/>
      <c r="V136" s="52"/>
      <c r="W136" s="177"/>
      <c r="X136" s="128"/>
      <c r="Y136" s="55"/>
      <c r="Z136" s="77"/>
      <c r="AA136" s="57"/>
      <c r="AB136" s="57"/>
      <c r="AC136" s="57"/>
    </row>
    <row r="137" spans="1:29" x14ac:dyDescent="0.2">
      <c r="B137" s="59"/>
      <c r="C137" s="60"/>
      <c r="D137" s="59"/>
      <c r="E137" s="179">
        <v>2</v>
      </c>
      <c r="F137" s="150" t="s">
        <v>75</v>
      </c>
      <c r="G137" s="62" t="s">
        <v>81</v>
      </c>
      <c r="H137" s="59"/>
      <c r="I137" s="64"/>
      <c r="J137" s="171"/>
      <c r="K137" s="68"/>
      <c r="L137" s="67"/>
      <c r="M137" s="68"/>
      <c r="N137" s="69"/>
      <c r="O137" s="391" t="s">
        <v>290</v>
      </c>
      <c r="P137" s="131">
        <v>15</v>
      </c>
      <c r="Q137" s="50"/>
      <c r="R137" s="72"/>
      <c r="S137" s="73" t="s">
        <v>318</v>
      </c>
      <c r="T137" s="70"/>
      <c r="U137" s="51"/>
      <c r="V137" s="52"/>
      <c r="W137" s="177"/>
      <c r="X137" s="128"/>
      <c r="Y137" s="55"/>
      <c r="Z137" s="56"/>
      <c r="AA137" s="57"/>
      <c r="AB137" s="57"/>
      <c r="AC137" s="57"/>
    </row>
    <row r="138" spans="1:29" x14ac:dyDescent="0.2">
      <c r="B138" s="59"/>
      <c r="C138" s="60"/>
      <c r="D138" s="59"/>
      <c r="E138" s="179"/>
      <c r="F138" s="150"/>
      <c r="G138" s="62" t="s">
        <v>145</v>
      </c>
      <c r="H138" s="59"/>
      <c r="I138" s="64"/>
      <c r="J138" s="171"/>
      <c r="K138" s="68"/>
      <c r="L138" s="67"/>
      <c r="M138" s="68"/>
      <c r="N138" s="69"/>
      <c r="O138" s="391" t="s">
        <v>290</v>
      </c>
      <c r="P138" s="149">
        <v>5</v>
      </c>
      <c r="Q138" s="50"/>
      <c r="R138" s="72"/>
      <c r="S138" s="73"/>
      <c r="T138" s="70"/>
      <c r="U138" s="51"/>
      <c r="V138" s="52"/>
      <c r="W138" s="177"/>
      <c r="X138" s="128"/>
      <c r="Y138" s="55"/>
      <c r="Z138" s="56"/>
      <c r="AA138" s="57"/>
      <c r="AB138" s="57"/>
      <c r="AC138" s="57"/>
    </row>
    <row r="139" spans="1:29" x14ac:dyDescent="0.2">
      <c r="B139" s="59"/>
      <c r="C139" s="60"/>
      <c r="D139" s="59"/>
      <c r="E139" s="179"/>
      <c r="F139" s="150"/>
      <c r="G139" s="62" t="s">
        <v>81</v>
      </c>
      <c r="H139" s="59"/>
      <c r="I139" s="64"/>
      <c r="J139" s="171"/>
      <c r="K139" s="68"/>
      <c r="L139" s="67"/>
      <c r="M139" s="68"/>
      <c r="N139" s="69"/>
      <c r="O139" s="391" t="s">
        <v>290</v>
      </c>
      <c r="P139" s="131">
        <v>15</v>
      </c>
      <c r="Q139" s="50"/>
      <c r="R139" s="72"/>
      <c r="S139" s="73"/>
      <c r="T139" s="70"/>
      <c r="U139" s="51"/>
      <c r="V139" s="52"/>
      <c r="W139" s="177"/>
      <c r="X139" s="128"/>
      <c r="Y139" s="55"/>
      <c r="Z139" s="56"/>
      <c r="AA139" s="57"/>
      <c r="AB139" s="57"/>
      <c r="AC139" s="57"/>
    </row>
    <row r="140" spans="1:29" x14ac:dyDescent="0.2">
      <c r="B140" s="59"/>
      <c r="C140" s="60"/>
      <c r="D140" s="59"/>
      <c r="E140" s="179"/>
      <c r="F140" s="150"/>
      <c r="G140" s="62" t="s">
        <v>145</v>
      </c>
      <c r="H140" s="59"/>
      <c r="I140" s="64"/>
      <c r="J140" s="171"/>
      <c r="K140" s="68"/>
      <c r="L140" s="67"/>
      <c r="M140" s="68"/>
      <c r="N140" s="69"/>
      <c r="O140" s="391" t="s">
        <v>290</v>
      </c>
      <c r="P140" s="149">
        <v>5</v>
      </c>
      <c r="Q140" s="50"/>
      <c r="R140" s="72"/>
      <c r="S140" s="73"/>
      <c r="T140" s="70"/>
      <c r="U140" s="51"/>
      <c r="V140" s="52"/>
      <c r="W140" s="177"/>
      <c r="X140" s="128"/>
      <c r="Y140" s="55"/>
      <c r="Z140" s="56"/>
      <c r="AA140" s="57"/>
      <c r="AB140" s="57"/>
      <c r="AC140" s="57"/>
    </row>
    <row r="141" spans="1:29" x14ac:dyDescent="0.2">
      <c r="B141" s="59"/>
      <c r="C141" s="60"/>
      <c r="D141" s="59"/>
      <c r="E141" s="179"/>
      <c r="F141" s="150"/>
      <c r="G141" s="62" t="s">
        <v>81</v>
      </c>
      <c r="H141" s="59"/>
      <c r="I141" s="64"/>
      <c r="J141" s="171"/>
      <c r="K141" s="68"/>
      <c r="L141" s="67"/>
      <c r="M141" s="68"/>
      <c r="N141" s="69"/>
      <c r="O141" s="391" t="s">
        <v>290</v>
      </c>
      <c r="P141" s="131">
        <v>15</v>
      </c>
      <c r="Q141" s="50"/>
      <c r="R141" s="72"/>
      <c r="S141" s="73"/>
      <c r="T141" s="70"/>
      <c r="U141" s="51"/>
      <c r="V141" s="52"/>
      <c r="W141" s="177"/>
      <c r="X141" s="128"/>
      <c r="Y141" s="55"/>
      <c r="Z141" s="56"/>
      <c r="AA141" s="57"/>
      <c r="AB141" s="57"/>
      <c r="AC141" s="57"/>
    </row>
    <row r="142" spans="1:29" x14ac:dyDescent="0.2">
      <c r="B142" s="59"/>
      <c r="C142" s="60"/>
      <c r="D142" s="59"/>
      <c r="E142" s="180">
        <v>3</v>
      </c>
      <c r="F142" s="142" t="s">
        <v>76</v>
      </c>
      <c r="G142" s="62" t="s">
        <v>127</v>
      </c>
      <c r="H142" s="59"/>
      <c r="I142" s="64"/>
      <c r="J142" s="304"/>
      <c r="K142" s="304"/>
      <c r="L142" s="85"/>
      <c r="M142" s="65"/>
      <c r="N142" s="86"/>
      <c r="O142" s="393" t="s">
        <v>291</v>
      </c>
      <c r="P142" s="149">
        <v>40</v>
      </c>
      <c r="Q142" s="50"/>
      <c r="R142" s="72"/>
      <c r="S142" s="73" t="s">
        <v>319</v>
      </c>
      <c r="T142" s="70"/>
      <c r="U142" s="51"/>
      <c r="V142" s="52"/>
      <c r="W142" s="177"/>
      <c r="X142" s="128"/>
      <c r="Y142" s="55"/>
      <c r="Z142" s="77"/>
      <c r="AA142" s="57"/>
      <c r="AB142" s="57"/>
      <c r="AC142" s="57"/>
    </row>
    <row r="143" spans="1:29" x14ac:dyDescent="0.2">
      <c r="B143" s="59"/>
      <c r="C143" s="60"/>
      <c r="D143" s="59"/>
      <c r="E143" s="180">
        <v>4</v>
      </c>
      <c r="F143" s="142" t="s">
        <v>77</v>
      </c>
      <c r="G143" s="62" t="s">
        <v>128</v>
      </c>
      <c r="H143" s="59"/>
      <c r="I143" s="64"/>
      <c r="J143" s="171"/>
      <c r="K143" s="68"/>
      <c r="L143" s="67"/>
      <c r="M143" s="68"/>
      <c r="N143" s="69"/>
      <c r="O143" s="393" t="s">
        <v>291</v>
      </c>
      <c r="P143" s="149">
        <v>20</v>
      </c>
      <c r="Q143" s="50"/>
      <c r="R143" s="72"/>
      <c r="S143" s="73" t="s">
        <v>320</v>
      </c>
      <c r="T143" s="70"/>
      <c r="U143" s="51"/>
      <c r="V143" s="52"/>
      <c r="W143" s="177"/>
      <c r="X143" s="128"/>
      <c r="Y143" s="55"/>
      <c r="Z143" s="77"/>
      <c r="AA143" s="57"/>
      <c r="AB143" s="57"/>
      <c r="AC143" s="57"/>
    </row>
    <row r="144" spans="1:29" ht="13.5" thickBot="1" x14ac:dyDescent="0.25">
      <c r="A144" s="2"/>
      <c r="B144" s="92"/>
      <c r="C144" s="155"/>
      <c r="D144" s="92"/>
      <c r="E144" s="181">
        <v>5</v>
      </c>
      <c r="F144" s="93" t="s">
        <v>236</v>
      </c>
      <c r="G144" s="182" t="s">
        <v>289</v>
      </c>
      <c r="H144" s="92"/>
      <c r="I144" s="183"/>
      <c r="J144" s="326"/>
      <c r="K144" s="97"/>
      <c r="L144" s="95"/>
      <c r="M144" s="97"/>
      <c r="N144" s="98"/>
      <c r="O144" s="395" t="s">
        <v>291</v>
      </c>
      <c r="P144" s="311">
        <v>300</v>
      </c>
      <c r="Q144" s="99"/>
      <c r="R144" s="184"/>
      <c r="S144" s="101" t="s">
        <v>320</v>
      </c>
      <c r="T144" s="101"/>
      <c r="U144" s="101"/>
      <c r="V144" s="101"/>
      <c r="W144" s="185"/>
      <c r="X144" s="164"/>
      <c r="Y144" s="104"/>
      <c r="Z144" s="165"/>
      <c r="AA144" s="106"/>
      <c r="AB144" s="106"/>
      <c r="AC144" s="106"/>
    </row>
    <row r="145" spans="1:3190" s="120" customFormat="1" ht="39" thickTop="1" x14ac:dyDescent="0.2">
      <c r="A145" s="186"/>
      <c r="B145" s="202">
        <v>7.1</v>
      </c>
      <c r="C145" s="202">
        <v>4</v>
      </c>
      <c r="D145" s="202">
        <v>1</v>
      </c>
      <c r="E145" s="202">
        <v>1</v>
      </c>
      <c r="F145" s="396" t="s">
        <v>169</v>
      </c>
      <c r="G145" s="397" t="s">
        <v>241</v>
      </c>
      <c r="H145" s="376"/>
      <c r="I145" s="376"/>
      <c r="J145" s="307" t="s">
        <v>200</v>
      </c>
      <c r="K145" s="377"/>
      <c r="L145" s="307" t="s">
        <v>200</v>
      </c>
      <c r="M145" s="209"/>
      <c r="N145" s="378"/>
      <c r="O145" s="357"/>
      <c r="P145" s="209">
        <v>210</v>
      </c>
      <c r="Q145" s="112"/>
      <c r="R145" s="114"/>
      <c r="S145" s="73"/>
      <c r="T145" s="115"/>
      <c r="U145" s="115"/>
      <c r="V145" s="115"/>
      <c r="W145" s="190"/>
      <c r="X145" s="117"/>
      <c r="Y145" s="118"/>
      <c r="Z145" s="191"/>
      <c r="AA145" s="36"/>
      <c r="AB145" s="36"/>
      <c r="AC145" s="36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  <c r="IY145" s="17"/>
      <c r="IZ145" s="17"/>
      <c r="JA145" s="17"/>
      <c r="JB145" s="17"/>
      <c r="JC145" s="17"/>
      <c r="JD145" s="17"/>
      <c r="JE145" s="17"/>
      <c r="JF145" s="17"/>
      <c r="JG145" s="17"/>
      <c r="JH145" s="17"/>
      <c r="JI145" s="17"/>
      <c r="JJ145" s="17"/>
      <c r="JK145" s="17"/>
      <c r="JL145" s="17"/>
      <c r="JM145" s="17"/>
      <c r="JN145" s="17"/>
      <c r="JO145" s="17"/>
      <c r="JP145" s="17"/>
      <c r="JQ145" s="17"/>
      <c r="JR145" s="17"/>
      <c r="JS145" s="17"/>
      <c r="JT145" s="17"/>
      <c r="JU145" s="17"/>
      <c r="JV145" s="17"/>
      <c r="JW145" s="17"/>
      <c r="JX145" s="17"/>
      <c r="JY145" s="17"/>
      <c r="JZ145" s="17"/>
      <c r="KA145" s="17"/>
      <c r="KB145" s="17"/>
      <c r="KC145" s="17"/>
      <c r="KD145" s="17"/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7"/>
      <c r="KQ145" s="17"/>
      <c r="KR145" s="17"/>
      <c r="KS145" s="17"/>
      <c r="KT145" s="17"/>
      <c r="KU145" s="17"/>
      <c r="KV145" s="17"/>
      <c r="KW145" s="17"/>
      <c r="KX145" s="17"/>
      <c r="KY145" s="17"/>
      <c r="KZ145" s="17"/>
      <c r="LA145" s="17"/>
      <c r="LB145" s="17"/>
      <c r="LC145" s="17"/>
      <c r="LD145" s="17"/>
      <c r="LE145" s="17"/>
      <c r="LF145" s="17"/>
      <c r="LG145" s="17"/>
      <c r="LH145" s="17"/>
      <c r="LI145" s="17"/>
      <c r="LJ145" s="17"/>
      <c r="LK145" s="17"/>
      <c r="LL145" s="17"/>
      <c r="LM145" s="17"/>
      <c r="LN145" s="17"/>
      <c r="LO145" s="17"/>
      <c r="LP145" s="17"/>
      <c r="LQ145" s="17"/>
      <c r="LR145" s="17"/>
      <c r="LS145" s="17"/>
      <c r="LT145" s="17"/>
      <c r="LU145" s="17"/>
      <c r="LV145" s="17"/>
      <c r="LW145" s="17"/>
      <c r="LX145" s="17"/>
      <c r="LY145" s="17"/>
      <c r="LZ145" s="17"/>
      <c r="MA145" s="17"/>
      <c r="MB145" s="17"/>
      <c r="MC145" s="17"/>
      <c r="MD145" s="17"/>
      <c r="ME145" s="17"/>
      <c r="MF145" s="17"/>
      <c r="MG145" s="17"/>
      <c r="MH145" s="17"/>
      <c r="MI145" s="17"/>
      <c r="MJ145" s="17"/>
      <c r="MK145" s="17"/>
      <c r="ML145" s="17"/>
      <c r="MM145" s="17"/>
      <c r="MN145" s="17"/>
      <c r="MO145" s="17"/>
      <c r="MP145" s="17"/>
      <c r="MQ145" s="17"/>
      <c r="MR145" s="17"/>
      <c r="MS145" s="17"/>
      <c r="MT145" s="17"/>
      <c r="MU145" s="17"/>
      <c r="MV145" s="17"/>
      <c r="MW145" s="17"/>
      <c r="MX145" s="17"/>
      <c r="MY145" s="17"/>
      <c r="MZ145" s="17"/>
      <c r="NA145" s="17"/>
      <c r="NB145" s="17"/>
      <c r="NC145" s="17"/>
      <c r="ND145" s="17"/>
      <c r="NE145" s="17"/>
      <c r="NF145" s="17"/>
      <c r="NG145" s="17"/>
      <c r="NH145" s="17"/>
      <c r="NI145" s="17"/>
      <c r="NJ145" s="17"/>
      <c r="NK145" s="17"/>
      <c r="NL145" s="17"/>
      <c r="NM145" s="17"/>
      <c r="NN145" s="17"/>
      <c r="NO145" s="17"/>
      <c r="NP145" s="17"/>
      <c r="NQ145" s="17"/>
      <c r="NR145" s="17"/>
      <c r="NS145" s="17"/>
      <c r="NT145" s="17"/>
      <c r="NU145" s="17"/>
      <c r="NV145" s="17"/>
      <c r="NW145" s="17"/>
      <c r="NX145" s="17"/>
      <c r="NY145" s="17"/>
      <c r="NZ145" s="17"/>
      <c r="OA145" s="17"/>
      <c r="OB145" s="17"/>
      <c r="OC145" s="17"/>
      <c r="OD145" s="17"/>
      <c r="OE145" s="17"/>
      <c r="OF145" s="17"/>
      <c r="OG145" s="17"/>
      <c r="OH145" s="17"/>
      <c r="OI145" s="17"/>
      <c r="OJ145" s="17"/>
      <c r="OK145" s="17"/>
      <c r="OL145" s="17"/>
      <c r="OM145" s="17"/>
      <c r="ON145" s="17"/>
      <c r="OO145" s="17"/>
      <c r="OP145" s="17"/>
      <c r="OQ145" s="17"/>
      <c r="OR145" s="17"/>
      <c r="OS145" s="17"/>
      <c r="OT145" s="17"/>
      <c r="OU145" s="17"/>
      <c r="OV145" s="17"/>
      <c r="OW145" s="17"/>
      <c r="OX145" s="17"/>
      <c r="OY145" s="17"/>
      <c r="OZ145" s="17"/>
      <c r="PA145" s="17"/>
      <c r="PB145" s="17"/>
      <c r="PC145" s="17"/>
      <c r="PD145" s="17"/>
      <c r="PE145" s="17"/>
      <c r="PF145" s="17"/>
      <c r="PG145" s="17"/>
      <c r="PH145" s="17"/>
      <c r="PI145" s="17"/>
      <c r="PJ145" s="17"/>
      <c r="PK145" s="17"/>
      <c r="PL145" s="17"/>
      <c r="PM145" s="17"/>
      <c r="PN145" s="17"/>
      <c r="PO145" s="17"/>
      <c r="PP145" s="17"/>
      <c r="PQ145" s="17"/>
      <c r="PR145" s="17"/>
      <c r="PS145" s="17"/>
      <c r="PT145" s="17"/>
      <c r="PU145" s="17"/>
      <c r="PV145" s="17"/>
      <c r="PW145" s="17"/>
      <c r="PX145" s="17"/>
      <c r="PY145" s="17"/>
      <c r="PZ145" s="17"/>
      <c r="QA145" s="17"/>
      <c r="QB145" s="17"/>
      <c r="QC145" s="17"/>
      <c r="QD145" s="17"/>
      <c r="QE145" s="17"/>
      <c r="QF145" s="17"/>
      <c r="QG145" s="17"/>
      <c r="QH145" s="17"/>
      <c r="QI145" s="17"/>
      <c r="QJ145" s="17"/>
      <c r="QK145" s="17"/>
      <c r="QL145" s="17"/>
      <c r="QM145" s="17"/>
      <c r="QN145" s="17"/>
      <c r="QO145" s="17"/>
      <c r="QP145" s="17"/>
      <c r="QQ145" s="17"/>
      <c r="QR145" s="17"/>
      <c r="QS145" s="17"/>
      <c r="QT145" s="17"/>
      <c r="QU145" s="17"/>
      <c r="QV145" s="17"/>
      <c r="QW145" s="17"/>
      <c r="QX145" s="17"/>
      <c r="QY145" s="17"/>
      <c r="QZ145" s="17"/>
      <c r="RA145" s="17"/>
      <c r="RB145" s="17"/>
      <c r="RC145" s="17"/>
      <c r="RD145" s="17"/>
      <c r="RE145" s="17"/>
      <c r="RF145" s="17"/>
      <c r="RG145" s="17"/>
      <c r="RH145" s="17"/>
      <c r="RI145" s="17"/>
      <c r="RJ145" s="17"/>
      <c r="RK145" s="17"/>
      <c r="RL145" s="17"/>
      <c r="RM145" s="17"/>
      <c r="RN145" s="17"/>
      <c r="RO145" s="17"/>
      <c r="RP145" s="17"/>
      <c r="RQ145" s="17"/>
      <c r="RR145" s="17"/>
      <c r="RS145" s="17"/>
      <c r="RT145" s="17"/>
      <c r="RU145" s="17"/>
      <c r="RV145" s="17"/>
      <c r="RW145" s="17"/>
      <c r="RX145" s="17"/>
      <c r="RY145" s="17"/>
      <c r="RZ145" s="17"/>
      <c r="SA145" s="17"/>
      <c r="SB145" s="17"/>
      <c r="SC145" s="17"/>
      <c r="SD145" s="17"/>
      <c r="SE145" s="17"/>
      <c r="SF145" s="17"/>
      <c r="SG145" s="17"/>
      <c r="SH145" s="17"/>
      <c r="SI145" s="17"/>
      <c r="SJ145" s="17"/>
      <c r="SK145" s="17"/>
      <c r="SL145" s="17"/>
      <c r="SM145" s="17"/>
      <c r="SN145" s="17"/>
      <c r="SO145" s="17"/>
      <c r="SP145" s="17"/>
      <c r="SQ145" s="17"/>
      <c r="SR145" s="17"/>
      <c r="SS145" s="17"/>
      <c r="ST145" s="17"/>
      <c r="SU145" s="17"/>
      <c r="SV145" s="17"/>
      <c r="SW145" s="17"/>
      <c r="SX145" s="17"/>
      <c r="SY145" s="17"/>
      <c r="SZ145" s="17"/>
      <c r="TA145" s="17"/>
      <c r="TB145" s="17"/>
      <c r="TC145" s="17"/>
      <c r="TD145" s="17"/>
      <c r="TE145" s="17"/>
      <c r="TF145" s="17"/>
      <c r="TG145" s="17"/>
      <c r="TH145" s="17"/>
      <c r="TI145" s="17"/>
      <c r="TJ145" s="17"/>
      <c r="TK145" s="17"/>
      <c r="TL145" s="17"/>
      <c r="TM145" s="17"/>
      <c r="TN145" s="17"/>
      <c r="TO145" s="17"/>
      <c r="TP145" s="17"/>
      <c r="TQ145" s="17"/>
      <c r="TR145" s="17"/>
      <c r="TS145" s="17"/>
      <c r="TT145" s="17"/>
      <c r="TU145" s="17"/>
      <c r="TV145" s="17"/>
      <c r="TW145" s="17"/>
      <c r="TX145" s="17"/>
      <c r="TY145" s="17"/>
      <c r="TZ145" s="17"/>
      <c r="UA145" s="17"/>
      <c r="UB145" s="17"/>
      <c r="UC145" s="17"/>
      <c r="UD145" s="17"/>
      <c r="UE145" s="17"/>
      <c r="UF145" s="17"/>
      <c r="UG145" s="17"/>
      <c r="UH145" s="17"/>
      <c r="UI145" s="17"/>
      <c r="UJ145" s="17"/>
      <c r="UK145" s="17"/>
      <c r="UL145" s="17"/>
      <c r="UM145" s="17"/>
      <c r="UN145" s="17"/>
      <c r="UO145" s="17"/>
      <c r="UP145" s="17"/>
      <c r="UQ145" s="17"/>
      <c r="UR145" s="17"/>
      <c r="US145" s="17"/>
      <c r="UT145" s="17"/>
      <c r="UU145" s="17"/>
      <c r="UV145" s="17"/>
      <c r="UW145" s="17"/>
      <c r="UX145" s="17"/>
      <c r="UY145" s="17"/>
      <c r="UZ145" s="17"/>
      <c r="VA145" s="17"/>
      <c r="VB145" s="17"/>
      <c r="VC145" s="17"/>
      <c r="VD145" s="17"/>
      <c r="VE145" s="17"/>
      <c r="VF145" s="17"/>
      <c r="VG145" s="17"/>
      <c r="VH145" s="17"/>
      <c r="VI145" s="17"/>
      <c r="VJ145" s="17"/>
      <c r="VK145" s="17"/>
      <c r="VL145" s="17"/>
      <c r="VM145" s="17"/>
      <c r="VN145" s="17"/>
      <c r="VO145" s="17"/>
      <c r="VP145" s="17"/>
      <c r="VQ145" s="17"/>
      <c r="VR145" s="17"/>
      <c r="VS145" s="17"/>
      <c r="VT145" s="17"/>
      <c r="VU145" s="17"/>
      <c r="VV145" s="17"/>
      <c r="VW145" s="17"/>
      <c r="VX145" s="17"/>
      <c r="VY145" s="17"/>
      <c r="VZ145" s="17"/>
      <c r="WA145" s="17"/>
      <c r="WB145" s="17"/>
      <c r="WC145" s="17"/>
      <c r="WD145" s="17"/>
      <c r="WE145" s="17"/>
      <c r="WF145" s="17"/>
      <c r="WG145" s="17"/>
      <c r="WH145" s="17"/>
      <c r="WI145" s="17"/>
      <c r="WJ145" s="17"/>
      <c r="WK145" s="17"/>
      <c r="WL145" s="17"/>
      <c r="WM145" s="17"/>
      <c r="WN145" s="17"/>
      <c r="WO145" s="17"/>
      <c r="WP145" s="17"/>
      <c r="WQ145" s="17"/>
      <c r="WR145" s="17"/>
      <c r="WS145" s="17"/>
      <c r="WT145" s="17"/>
      <c r="WU145" s="17"/>
      <c r="WV145" s="17"/>
      <c r="WW145" s="17"/>
      <c r="WX145" s="17"/>
      <c r="WY145" s="17"/>
      <c r="WZ145" s="17"/>
      <c r="XA145" s="17"/>
      <c r="XB145" s="17"/>
      <c r="XC145" s="17"/>
      <c r="XD145" s="17"/>
      <c r="XE145" s="17"/>
      <c r="XF145" s="17"/>
      <c r="XG145" s="17"/>
      <c r="XH145" s="17"/>
      <c r="XI145" s="17"/>
      <c r="XJ145" s="17"/>
      <c r="XK145" s="17"/>
      <c r="XL145" s="17"/>
      <c r="XM145" s="17"/>
      <c r="XN145" s="17"/>
      <c r="XO145" s="17"/>
      <c r="XP145" s="17"/>
      <c r="XQ145" s="17"/>
      <c r="XR145" s="17"/>
      <c r="XS145" s="17"/>
      <c r="XT145" s="17"/>
      <c r="XU145" s="17"/>
      <c r="XV145" s="17"/>
      <c r="XW145" s="17"/>
      <c r="XX145" s="17"/>
      <c r="XY145" s="17"/>
      <c r="XZ145" s="17"/>
      <c r="YA145" s="17"/>
      <c r="YB145" s="17"/>
      <c r="YC145" s="17"/>
      <c r="YD145" s="17"/>
      <c r="YE145" s="17"/>
      <c r="YF145" s="17"/>
      <c r="YG145" s="17"/>
      <c r="YH145" s="17"/>
      <c r="YI145" s="17"/>
      <c r="YJ145" s="17"/>
      <c r="YK145" s="17"/>
      <c r="YL145" s="17"/>
      <c r="YM145" s="17"/>
      <c r="YN145" s="17"/>
      <c r="YO145" s="17"/>
      <c r="YP145" s="17"/>
      <c r="YQ145" s="17"/>
      <c r="YR145" s="17"/>
      <c r="YS145" s="17"/>
      <c r="YT145" s="17"/>
      <c r="YU145" s="17"/>
      <c r="YV145" s="17"/>
      <c r="YW145" s="17"/>
      <c r="YX145" s="17"/>
      <c r="YY145" s="17"/>
      <c r="YZ145" s="17"/>
      <c r="ZA145" s="17"/>
      <c r="ZB145" s="17"/>
      <c r="ZC145" s="17"/>
      <c r="ZD145" s="17"/>
      <c r="ZE145" s="17"/>
      <c r="ZF145" s="17"/>
      <c r="ZG145" s="17"/>
      <c r="ZH145" s="17"/>
      <c r="ZI145" s="17"/>
      <c r="ZJ145" s="17"/>
      <c r="ZK145" s="17"/>
      <c r="ZL145" s="17"/>
      <c r="ZM145" s="17"/>
      <c r="ZN145" s="17"/>
      <c r="ZO145" s="17"/>
      <c r="ZP145" s="17"/>
      <c r="ZQ145" s="17"/>
      <c r="ZR145" s="17"/>
      <c r="ZS145" s="17"/>
      <c r="ZT145" s="17"/>
      <c r="ZU145" s="17"/>
      <c r="ZV145" s="17"/>
      <c r="ZW145" s="17"/>
      <c r="ZX145" s="17"/>
      <c r="ZY145" s="17"/>
      <c r="ZZ145" s="17"/>
      <c r="AAA145" s="17"/>
      <c r="AAB145" s="17"/>
      <c r="AAC145" s="17"/>
      <c r="AAD145" s="17"/>
      <c r="AAE145" s="17"/>
      <c r="AAF145" s="17"/>
      <c r="AAG145" s="17"/>
      <c r="AAH145" s="17"/>
      <c r="AAI145" s="17"/>
      <c r="AAJ145" s="17"/>
      <c r="AAK145" s="17"/>
      <c r="AAL145" s="17"/>
      <c r="AAM145" s="17"/>
      <c r="AAN145" s="17"/>
      <c r="AAO145" s="17"/>
      <c r="AAP145" s="17"/>
      <c r="AAQ145" s="17"/>
      <c r="AAR145" s="17"/>
      <c r="AAS145" s="17"/>
      <c r="AAT145" s="17"/>
      <c r="AAU145" s="17"/>
      <c r="AAV145" s="17"/>
      <c r="AAW145" s="17"/>
      <c r="AAX145" s="17"/>
      <c r="AAY145" s="17"/>
      <c r="AAZ145" s="17"/>
      <c r="ABA145" s="17"/>
      <c r="ABB145" s="17"/>
      <c r="ABC145" s="17"/>
      <c r="ABD145" s="17"/>
      <c r="ABE145" s="17"/>
      <c r="ABF145" s="17"/>
      <c r="ABG145" s="17"/>
      <c r="ABH145" s="17"/>
      <c r="ABI145" s="17"/>
      <c r="ABJ145" s="17"/>
      <c r="ABK145" s="17"/>
      <c r="ABL145" s="17"/>
      <c r="ABM145" s="17"/>
      <c r="ABN145" s="17"/>
      <c r="ABO145" s="17"/>
      <c r="ABP145" s="17"/>
      <c r="ABQ145" s="17"/>
      <c r="ABR145" s="17"/>
      <c r="ABS145" s="17"/>
      <c r="ABT145" s="17"/>
      <c r="ABU145" s="17"/>
      <c r="ABV145" s="17"/>
      <c r="ABW145" s="17"/>
      <c r="ABX145" s="17"/>
      <c r="ABY145" s="17"/>
      <c r="ABZ145" s="17"/>
      <c r="ACA145" s="17"/>
      <c r="ACB145" s="17"/>
      <c r="ACC145" s="17"/>
      <c r="ACD145" s="17"/>
      <c r="ACE145" s="17"/>
      <c r="ACF145" s="17"/>
      <c r="ACG145" s="17"/>
      <c r="ACH145" s="17"/>
      <c r="ACI145" s="17"/>
      <c r="ACJ145" s="17"/>
      <c r="ACK145" s="17"/>
      <c r="ACL145" s="17"/>
      <c r="ACM145" s="17"/>
      <c r="ACN145" s="17"/>
      <c r="ACO145" s="17"/>
      <c r="ACP145" s="17"/>
      <c r="ACQ145" s="17"/>
      <c r="ACR145" s="17"/>
      <c r="ACS145" s="17"/>
      <c r="ACT145" s="17"/>
      <c r="ACU145" s="17"/>
      <c r="ACV145" s="17"/>
      <c r="ACW145" s="17"/>
      <c r="ACX145" s="17"/>
      <c r="ACY145" s="17"/>
      <c r="ACZ145" s="17"/>
      <c r="ADA145" s="17"/>
      <c r="ADB145" s="17"/>
      <c r="ADC145" s="17"/>
      <c r="ADD145" s="17"/>
      <c r="ADE145" s="17"/>
      <c r="ADF145" s="17"/>
      <c r="ADG145" s="17"/>
      <c r="ADH145" s="17"/>
      <c r="ADI145" s="17"/>
      <c r="ADJ145" s="17"/>
      <c r="ADK145" s="17"/>
      <c r="ADL145" s="17"/>
      <c r="ADM145" s="17"/>
      <c r="ADN145" s="17"/>
      <c r="ADO145" s="17"/>
      <c r="ADP145" s="17"/>
      <c r="ADQ145" s="17"/>
      <c r="ADR145" s="17"/>
      <c r="ADS145" s="17"/>
      <c r="ADT145" s="17"/>
      <c r="ADU145" s="17"/>
      <c r="ADV145" s="17"/>
      <c r="ADW145" s="17"/>
      <c r="ADX145" s="17"/>
      <c r="ADY145" s="17"/>
      <c r="ADZ145" s="17"/>
      <c r="AEA145" s="17"/>
      <c r="AEB145" s="17"/>
      <c r="AEC145" s="17"/>
      <c r="AED145" s="17"/>
      <c r="AEE145" s="17"/>
      <c r="AEF145" s="17"/>
      <c r="AEG145" s="17"/>
      <c r="AEH145" s="17"/>
      <c r="AEI145" s="17"/>
      <c r="AEJ145" s="17"/>
      <c r="AEK145" s="17"/>
      <c r="AEL145" s="17"/>
      <c r="AEM145" s="17"/>
      <c r="AEN145" s="17"/>
      <c r="AEO145" s="17"/>
      <c r="AEP145" s="17"/>
      <c r="AEQ145" s="17"/>
      <c r="AER145" s="17"/>
      <c r="AES145" s="17"/>
      <c r="AET145" s="17"/>
      <c r="AEU145" s="17"/>
      <c r="AEV145" s="17"/>
      <c r="AEW145" s="17"/>
      <c r="AEX145" s="17"/>
      <c r="AEY145" s="17"/>
      <c r="AEZ145" s="17"/>
      <c r="AFA145" s="17"/>
      <c r="AFB145" s="17"/>
      <c r="AFC145" s="17"/>
      <c r="AFD145" s="17"/>
      <c r="AFE145" s="17"/>
      <c r="AFF145" s="17"/>
      <c r="AFG145" s="17"/>
      <c r="AFH145" s="17"/>
      <c r="AFI145" s="17"/>
      <c r="AFJ145" s="17"/>
      <c r="AFK145" s="17"/>
      <c r="AFL145" s="17"/>
      <c r="AFM145" s="17"/>
      <c r="AFN145" s="17"/>
      <c r="AFO145" s="17"/>
      <c r="AFP145" s="17"/>
      <c r="AFQ145" s="17"/>
      <c r="AFR145" s="17"/>
      <c r="AFS145" s="17"/>
      <c r="AFT145" s="17"/>
      <c r="AFU145" s="17"/>
      <c r="AFV145" s="17"/>
      <c r="AFW145" s="17"/>
      <c r="AFX145" s="17"/>
      <c r="AFY145" s="17"/>
      <c r="AFZ145" s="17"/>
      <c r="AGA145" s="17"/>
      <c r="AGB145" s="17"/>
      <c r="AGC145" s="17"/>
      <c r="AGD145" s="17"/>
      <c r="AGE145" s="17"/>
      <c r="AGF145" s="17"/>
      <c r="AGG145" s="17"/>
      <c r="AGH145" s="17"/>
      <c r="AGI145" s="17"/>
      <c r="AGJ145" s="17"/>
      <c r="AGK145" s="17"/>
      <c r="AGL145" s="17"/>
      <c r="AGM145" s="17"/>
      <c r="AGN145" s="17"/>
      <c r="AGO145" s="17"/>
      <c r="AGP145" s="17"/>
      <c r="AGQ145" s="17"/>
      <c r="AGR145" s="17"/>
      <c r="AGS145" s="17"/>
      <c r="AGT145" s="17"/>
      <c r="AGU145" s="17"/>
      <c r="AGV145" s="17"/>
      <c r="AGW145" s="17"/>
      <c r="AGX145" s="17"/>
      <c r="AGY145" s="17"/>
      <c r="AGZ145" s="17"/>
      <c r="AHA145" s="17"/>
      <c r="AHB145" s="17"/>
      <c r="AHC145" s="17"/>
      <c r="AHD145" s="17"/>
      <c r="AHE145" s="17"/>
      <c r="AHF145" s="17"/>
      <c r="AHG145" s="17"/>
      <c r="AHH145" s="17"/>
      <c r="AHI145" s="17"/>
      <c r="AHJ145" s="17"/>
      <c r="AHK145" s="17"/>
      <c r="AHL145" s="17"/>
      <c r="AHM145" s="17"/>
      <c r="AHN145" s="17"/>
      <c r="AHO145" s="17"/>
      <c r="AHP145" s="17"/>
      <c r="AHQ145" s="17"/>
      <c r="AHR145" s="17"/>
      <c r="AHS145" s="17"/>
      <c r="AHT145" s="17"/>
      <c r="AHU145" s="17"/>
      <c r="AHV145" s="17"/>
      <c r="AHW145" s="17"/>
      <c r="AHX145" s="17"/>
      <c r="AHY145" s="17"/>
      <c r="AHZ145" s="17"/>
      <c r="AIA145" s="17"/>
      <c r="AIB145" s="17"/>
      <c r="AIC145" s="17"/>
      <c r="AID145" s="17"/>
      <c r="AIE145" s="17"/>
      <c r="AIF145" s="17"/>
      <c r="AIG145" s="17"/>
      <c r="AIH145" s="17"/>
      <c r="AII145" s="17"/>
      <c r="AIJ145" s="17"/>
      <c r="AIK145" s="17"/>
      <c r="AIL145" s="17"/>
      <c r="AIM145" s="17"/>
      <c r="AIN145" s="17"/>
      <c r="AIO145" s="17"/>
      <c r="AIP145" s="17"/>
      <c r="AIQ145" s="17"/>
      <c r="AIR145" s="17"/>
      <c r="AIS145" s="17"/>
      <c r="AIT145" s="17"/>
      <c r="AIU145" s="17"/>
      <c r="AIV145" s="17"/>
      <c r="AIW145" s="17"/>
      <c r="AIX145" s="17"/>
      <c r="AIY145" s="17"/>
      <c r="AIZ145" s="17"/>
      <c r="AJA145" s="17"/>
      <c r="AJB145" s="17"/>
      <c r="AJC145" s="17"/>
      <c r="AJD145" s="17"/>
      <c r="AJE145" s="17"/>
      <c r="AJF145" s="17"/>
      <c r="AJG145" s="17"/>
      <c r="AJH145" s="17"/>
      <c r="AJI145" s="17"/>
      <c r="AJJ145" s="17"/>
      <c r="AJK145" s="17"/>
      <c r="AJL145" s="17"/>
      <c r="AJM145" s="17"/>
      <c r="AJN145" s="17"/>
      <c r="AJO145" s="17"/>
      <c r="AJP145" s="17"/>
      <c r="AJQ145" s="17"/>
      <c r="AJR145" s="17"/>
      <c r="AJS145" s="17"/>
      <c r="AJT145" s="17"/>
      <c r="AJU145" s="17"/>
      <c r="AJV145" s="17"/>
      <c r="AJW145" s="17"/>
      <c r="AJX145" s="17"/>
      <c r="AJY145" s="17"/>
      <c r="AJZ145" s="17"/>
      <c r="AKA145" s="17"/>
      <c r="AKB145" s="17"/>
      <c r="AKC145" s="17"/>
      <c r="AKD145" s="17"/>
      <c r="AKE145" s="17"/>
      <c r="AKF145" s="17"/>
      <c r="AKG145" s="17"/>
      <c r="AKH145" s="17"/>
      <c r="AKI145" s="17"/>
      <c r="AKJ145" s="17"/>
      <c r="AKK145" s="17"/>
      <c r="AKL145" s="17"/>
      <c r="AKM145" s="17"/>
      <c r="AKN145" s="17"/>
      <c r="AKO145" s="17"/>
      <c r="AKP145" s="17"/>
      <c r="AKQ145" s="17"/>
      <c r="AKR145" s="17"/>
      <c r="AKS145" s="17"/>
      <c r="AKT145" s="17"/>
      <c r="AKU145" s="17"/>
      <c r="AKV145" s="17"/>
      <c r="AKW145" s="17"/>
      <c r="AKX145" s="17"/>
      <c r="AKY145" s="17"/>
      <c r="AKZ145" s="17"/>
      <c r="ALA145" s="17"/>
      <c r="ALB145" s="17"/>
      <c r="ALC145" s="17"/>
      <c r="ALD145" s="17"/>
      <c r="ALE145" s="17"/>
      <c r="ALF145" s="17"/>
      <c r="ALG145" s="17"/>
      <c r="ALH145" s="17"/>
      <c r="ALI145" s="17"/>
      <c r="ALJ145" s="17"/>
      <c r="ALK145" s="17"/>
      <c r="ALL145" s="17"/>
      <c r="ALM145" s="17"/>
      <c r="ALN145" s="17"/>
      <c r="ALO145" s="17"/>
      <c r="ALP145" s="17"/>
      <c r="ALQ145" s="17"/>
      <c r="ALR145" s="17"/>
      <c r="ALS145" s="17"/>
      <c r="ALT145" s="17"/>
      <c r="ALU145" s="17"/>
      <c r="ALV145" s="17"/>
      <c r="ALW145" s="17"/>
      <c r="ALX145" s="17"/>
      <c r="ALY145" s="17"/>
      <c r="ALZ145" s="17"/>
      <c r="AMA145" s="17"/>
      <c r="AMB145" s="17"/>
      <c r="AMC145" s="17"/>
      <c r="AMD145" s="17"/>
      <c r="AME145" s="17"/>
      <c r="AMF145" s="17"/>
      <c r="AMG145" s="17"/>
      <c r="AMH145" s="17"/>
      <c r="AMI145" s="17"/>
      <c r="AMJ145" s="17"/>
      <c r="AMK145" s="17"/>
      <c r="AML145" s="17"/>
      <c r="AMM145" s="17"/>
      <c r="AMN145" s="17"/>
      <c r="AMO145" s="17"/>
      <c r="AMP145" s="17"/>
      <c r="AMQ145" s="17"/>
      <c r="AMR145" s="17"/>
      <c r="AMS145" s="17"/>
      <c r="AMT145" s="17"/>
      <c r="AMU145" s="17"/>
      <c r="AMV145" s="17"/>
      <c r="AMW145" s="17"/>
      <c r="AMX145" s="17"/>
      <c r="AMY145" s="17"/>
      <c r="AMZ145" s="17"/>
      <c r="ANA145" s="17"/>
      <c r="ANB145" s="17"/>
      <c r="ANC145" s="17"/>
      <c r="AND145" s="17"/>
      <c r="ANE145" s="17"/>
      <c r="ANF145" s="17"/>
      <c r="ANG145" s="17"/>
      <c r="ANH145" s="17"/>
      <c r="ANI145" s="17"/>
      <c r="ANJ145" s="17"/>
      <c r="ANK145" s="17"/>
      <c r="ANL145" s="17"/>
      <c r="ANM145" s="17"/>
      <c r="ANN145" s="17"/>
      <c r="ANO145" s="17"/>
      <c r="ANP145" s="17"/>
      <c r="ANQ145" s="17"/>
      <c r="ANR145" s="17"/>
      <c r="ANS145" s="17"/>
      <c r="ANT145" s="17"/>
      <c r="ANU145" s="17"/>
      <c r="ANV145" s="17"/>
      <c r="ANW145" s="17"/>
      <c r="ANX145" s="17"/>
      <c r="ANY145" s="17"/>
      <c r="ANZ145" s="17"/>
      <c r="AOA145" s="17"/>
      <c r="AOB145" s="17"/>
      <c r="AOC145" s="17"/>
      <c r="AOD145" s="17"/>
      <c r="AOE145" s="17"/>
      <c r="AOF145" s="17"/>
      <c r="AOG145" s="17"/>
      <c r="AOH145" s="17"/>
      <c r="AOI145" s="17"/>
      <c r="AOJ145" s="17"/>
      <c r="AOK145" s="17"/>
      <c r="AOL145" s="17"/>
      <c r="AOM145" s="17"/>
      <c r="AON145" s="17"/>
      <c r="AOO145" s="17"/>
      <c r="AOP145" s="17"/>
      <c r="AOQ145" s="17"/>
      <c r="AOR145" s="17"/>
      <c r="AOS145" s="17"/>
      <c r="AOT145" s="17"/>
      <c r="AOU145" s="17"/>
      <c r="AOV145" s="17"/>
      <c r="AOW145" s="17"/>
      <c r="AOX145" s="17"/>
      <c r="AOY145" s="17"/>
      <c r="AOZ145" s="17"/>
      <c r="APA145" s="17"/>
      <c r="APB145" s="17"/>
      <c r="APC145" s="17"/>
      <c r="APD145" s="17"/>
      <c r="APE145" s="17"/>
      <c r="APF145" s="17"/>
      <c r="APG145" s="17"/>
      <c r="APH145" s="17"/>
      <c r="API145" s="17"/>
      <c r="APJ145" s="17"/>
      <c r="APK145" s="17"/>
      <c r="APL145" s="17"/>
      <c r="APM145" s="17"/>
      <c r="APN145" s="17"/>
      <c r="APO145" s="17"/>
      <c r="APP145" s="17"/>
      <c r="APQ145" s="17"/>
      <c r="APR145" s="17"/>
      <c r="APS145" s="17"/>
      <c r="APT145" s="17"/>
      <c r="APU145" s="17"/>
      <c r="APV145" s="17"/>
      <c r="APW145" s="17"/>
      <c r="APX145" s="17"/>
      <c r="APY145" s="17"/>
      <c r="APZ145" s="17"/>
      <c r="AQA145" s="17"/>
      <c r="AQB145" s="17"/>
      <c r="AQC145" s="17"/>
      <c r="AQD145" s="17"/>
      <c r="AQE145" s="17"/>
      <c r="AQF145" s="17"/>
      <c r="AQG145" s="17"/>
      <c r="AQH145" s="17"/>
      <c r="AQI145" s="17"/>
      <c r="AQJ145" s="17"/>
      <c r="AQK145" s="17"/>
      <c r="AQL145" s="17"/>
      <c r="AQM145" s="17"/>
      <c r="AQN145" s="17"/>
      <c r="AQO145" s="17"/>
      <c r="AQP145" s="17"/>
      <c r="AQQ145" s="17"/>
      <c r="AQR145" s="17"/>
      <c r="AQS145" s="17"/>
      <c r="AQT145" s="17"/>
      <c r="AQU145" s="17"/>
      <c r="AQV145" s="17"/>
      <c r="AQW145" s="17"/>
      <c r="AQX145" s="17"/>
      <c r="AQY145" s="17"/>
      <c r="AQZ145" s="17"/>
      <c r="ARA145" s="17"/>
      <c r="ARB145" s="17"/>
      <c r="ARC145" s="17"/>
      <c r="ARD145" s="17"/>
      <c r="ARE145" s="17"/>
      <c r="ARF145" s="17"/>
      <c r="ARG145" s="17"/>
      <c r="ARH145" s="17"/>
      <c r="ARI145" s="17"/>
      <c r="ARJ145" s="17"/>
      <c r="ARK145" s="17"/>
      <c r="ARL145" s="17"/>
      <c r="ARM145" s="17"/>
      <c r="ARN145" s="17"/>
      <c r="ARO145" s="17"/>
      <c r="ARP145" s="17"/>
      <c r="ARQ145" s="17"/>
      <c r="ARR145" s="17"/>
      <c r="ARS145" s="17"/>
      <c r="ART145" s="17"/>
      <c r="ARU145" s="17"/>
      <c r="ARV145" s="17"/>
      <c r="ARW145" s="17"/>
      <c r="ARX145" s="17"/>
      <c r="ARY145" s="17"/>
      <c r="ARZ145" s="17"/>
      <c r="ASA145" s="17"/>
      <c r="ASB145" s="17"/>
      <c r="ASC145" s="17"/>
      <c r="ASD145" s="17"/>
      <c r="ASE145" s="17"/>
      <c r="ASF145" s="17"/>
      <c r="ASG145" s="17"/>
      <c r="ASH145" s="17"/>
      <c r="ASI145" s="17"/>
      <c r="ASJ145" s="17"/>
      <c r="ASK145" s="17"/>
      <c r="ASL145" s="17"/>
      <c r="ASM145" s="17"/>
      <c r="ASN145" s="17"/>
      <c r="ASO145" s="17"/>
      <c r="ASP145" s="17"/>
      <c r="ASQ145" s="17"/>
      <c r="ASR145" s="17"/>
      <c r="ASS145" s="17"/>
      <c r="AST145" s="17"/>
      <c r="ASU145" s="17"/>
      <c r="ASV145" s="17"/>
      <c r="ASW145" s="17"/>
      <c r="ASX145" s="17"/>
      <c r="ASY145" s="17"/>
      <c r="ASZ145" s="17"/>
      <c r="ATA145" s="17"/>
      <c r="ATB145" s="17"/>
      <c r="ATC145" s="17"/>
      <c r="ATD145" s="17"/>
      <c r="ATE145" s="17"/>
      <c r="ATF145" s="17"/>
      <c r="ATG145" s="17"/>
      <c r="ATH145" s="17"/>
      <c r="ATI145" s="17"/>
      <c r="ATJ145" s="17"/>
      <c r="ATK145" s="17"/>
      <c r="ATL145" s="17"/>
      <c r="ATM145" s="17"/>
      <c r="ATN145" s="17"/>
      <c r="ATO145" s="17"/>
      <c r="ATP145" s="17"/>
      <c r="ATQ145" s="17"/>
      <c r="ATR145" s="17"/>
      <c r="ATS145" s="17"/>
      <c r="ATT145" s="17"/>
      <c r="ATU145" s="17"/>
      <c r="ATV145" s="17"/>
      <c r="ATW145" s="17"/>
      <c r="ATX145" s="17"/>
      <c r="ATY145" s="17"/>
      <c r="ATZ145" s="17"/>
      <c r="AUA145" s="17"/>
      <c r="AUB145" s="17"/>
      <c r="AUC145" s="17"/>
      <c r="AUD145" s="17"/>
      <c r="AUE145" s="17"/>
      <c r="AUF145" s="17"/>
      <c r="AUG145" s="17"/>
      <c r="AUH145" s="17"/>
      <c r="AUI145" s="17"/>
      <c r="AUJ145" s="17"/>
      <c r="AUK145" s="17"/>
      <c r="AUL145" s="17"/>
      <c r="AUM145" s="17"/>
      <c r="AUN145" s="17"/>
      <c r="AUO145" s="17"/>
      <c r="AUP145" s="17"/>
      <c r="AUQ145" s="17"/>
      <c r="AUR145" s="17"/>
      <c r="AUS145" s="17"/>
      <c r="AUT145" s="17"/>
      <c r="AUU145" s="17"/>
      <c r="AUV145" s="17"/>
      <c r="AUW145" s="17"/>
      <c r="AUX145" s="17"/>
      <c r="AUY145" s="17"/>
      <c r="AUZ145" s="17"/>
      <c r="AVA145" s="17"/>
      <c r="AVB145" s="17"/>
      <c r="AVC145" s="17"/>
      <c r="AVD145" s="17"/>
      <c r="AVE145" s="17"/>
      <c r="AVF145" s="17"/>
      <c r="AVG145" s="17"/>
      <c r="AVH145" s="17"/>
      <c r="AVI145" s="17"/>
      <c r="AVJ145" s="17"/>
      <c r="AVK145" s="17"/>
      <c r="AVL145" s="17"/>
      <c r="AVM145" s="17"/>
      <c r="AVN145" s="17"/>
      <c r="AVO145" s="17"/>
      <c r="AVP145" s="17"/>
      <c r="AVQ145" s="17"/>
      <c r="AVR145" s="17"/>
      <c r="AVS145" s="17"/>
      <c r="AVT145" s="17"/>
      <c r="AVU145" s="17"/>
      <c r="AVV145" s="17"/>
      <c r="AVW145" s="17"/>
      <c r="AVX145" s="17"/>
      <c r="AVY145" s="17"/>
      <c r="AVZ145" s="17"/>
      <c r="AWA145" s="17"/>
      <c r="AWB145" s="17"/>
      <c r="AWC145" s="17"/>
      <c r="AWD145" s="17"/>
      <c r="AWE145" s="17"/>
      <c r="AWF145" s="17"/>
      <c r="AWG145" s="17"/>
      <c r="AWH145" s="17"/>
      <c r="AWI145" s="17"/>
      <c r="AWJ145" s="17"/>
      <c r="AWK145" s="17"/>
      <c r="AWL145" s="17"/>
      <c r="AWM145" s="17"/>
      <c r="AWN145" s="17"/>
      <c r="AWO145" s="17"/>
      <c r="AWP145" s="17"/>
      <c r="AWQ145" s="17"/>
      <c r="AWR145" s="17"/>
      <c r="AWS145" s="17"/>
      <c r="AWT145" s="17"/>
      <c r="AWU145" s="17"/>
      <c r="AWV145" s="17"/>
      <c r="AWW145" s="17"/>
      <c r="AWX145" s="17"/>
      <c r="AWY145" s="17"/>
      <c r="AWZ145" s="17"/>
      <c r="AXA145" s="17"/>
      <c r="AXB145" s="17"/>
      <c r="AXC145" s="17"/>
      <c r="AXD145" s="17"/>
      <c r="AXE145" s="17"/>
      <c r="AXF145" s="17"/>
      <c r="AXG145" s="17"/>
      <c r="AXH145" s="17"/>
      <c r="AXI145" s="17"/>
      <c r="AXJ145" s="17"/>
      <c r="AXK145" s="17"/>
      <c r="AXL145" s="17"/>
      <c r="AXM145" s="17"/>
      <c r="AXN145" s="17"/>
      <c r="AXO145" s="17"/>
      <c r="AXP145" s="17"/>
      <c r="AXQ145" s="17"/>
      <c r="AXR145" s="17"/>
      <c r="AXS145" s="17"/>
      <c r="AXT145" s="17"/>
      <c r="AXU145" s="17"/>
      <c r="AXV145" s="17"/>
      <c r="AXW145" s="17"/>
      <c r="AXX145" s="17"/>
      <c r="AXY145" s="17"/>
      <c r="AXZ145" s="17"/>
      <c r="AYA145" s="17"/>
      <c r="AYB145" s="17"/>
      <c r="AYC145" s="17"/>
      <c r="AYD145" s="17"/>
      <c r="AYE145" s="17"/>
      <c r="AYF145" s="17"/>
      <c r="AYG145" s="17"/>
      <c r="AYH145" s="17"/>
      <c r="AYI145" s="17"/>
      <c r="AYJ145" s="17"/>
      <c r="AYK145" s="17"/>
      <c r="AYL145" s="17"/>
      <c r="AYM145" s="17"/>
      <c r="AYN145" s="17"/>
      <c r="AYO145" s="17"/>
      <c r="AYP145" s="17"/>
      <c r="AYQ145" s="17"/>
      <c r="AYR145" s="17"/>
      <c r="AYS145" s="17"/>
      <c r="AYT145" s="17"/>
      <c r="AYU145" s="17"/>
      <c r="AYV145" s="17"/>
      <c r="AYW145" s="17"/>
      <c r="AYX145" s="17"/>
      <c r="AYY145" s="17"/>
      <c r="AYZ145" s="17"/>
      <c r="AZA145" s="17"/>
      <c r="AZB145" s="17"/>
      <c r="AZC145" s="17"/>
      <c r="AZD145" s="17"/>
      <c r="AZE145" s="17"/>
      <c r="AZF145" s="17"/>
      <c r="AZG145" s="17"/>
      <c r="AZH145" s="17"/>
      <c r="AZI145" s="17"/>
      <c r="AZJ145" s="17"/>
      <c r="AZK145" s="17"/>
      <c r="AZL145" s="17"/>
      <c r="AZM145" s="17"/>
      <c r="AZN145" s="17"/>
      <c r="AZO145" s="17"/>
      <c r="AZP145" s="17"/>
      <c r="AZQ145" s="17"/>
      <c r="AZR145" s="17"/>
      <c r="AZS145" s="17"/>
      <c r="AZT145" s="17"/>
      <c r="AZU145" s="17"/>
      <c r="AZV145" s="17"/>
      <c r="AZW145" s="17"/>
      <c r="AZX145" s="17"/>
      <c r="AZY145" s="17"/>
      <c r="AZZ145" s="17"/>
      <c r="BAA145" s="17"/>
      <c r="BAB145" s="17"/>
      <c r="BAC145" s="17"/>
      <c r="BAD145" s="17"/>
      <c r="BAE145" s="17"/>
      <c r="BAF145" s="17"/>
      <c r="BAG145" s="17"/>
      <c r="BAH145" s="17"/>
      <c r="BAI145" s="17"/>
      <c r="BAJ145" s="17"/>
      <c r="BAK145" s="17"/>
      <c r="BAL145" s="17"/>
      <c r="BAM145" s="17"/>
      <c r="BAN145" s="17"/>
      <c r="BAO145" s="17"/>
      <c r="BAP145" s="17"/>
      <c r="BAQ145" s="17"/>
      <c r="BAR145" s="17"/>
      <c r="BAS145" s="17"/>
      <c r="BAT145" s="17"/>
      <c r="BAU145" s="17"/>
      <c r="BAV145" s="17"/>
      <c r="BAW145" s="17"/>
      <c r="BAX145" s="17"/>
      <c r="BAY145" s="17"/>
      <c r="BAZ145" s="17"/>
      <c r="BBA145" s="17"/>
      <c r="BBB145" s="17"/>
      <c r="BBC145" s="17"/>
      <c r="BBD145" s="17"/>
      <c r="BBE145" s="17"/>
      <c r="BBF145" s="17"/>
      <c r="BBG145" s="17"/>
      <c r="BBH145" s="17"/>
      <c r="BBI145" s="17"/>
      <c r="BBJ145" s="17"/>
      <c r="BBK145" s="17"/>
      <c r="BBL145" s="17"/>
      <c r="BBM145" s="17"/>
      <c r="BBN145" s="17"/>
      <c r="BBO145" s="17"/>
      <c r="BBP145" s="17"/>
      <c r="BBQ145" s="17"/>
      <c r="BBR145" s="17"/>
      <c r="BBS145" s="17"/>
      <c r="BBT145" s="17"/>
      <c r="BBU145" s="17"/>
      <c r="BBV145" s="17"/>
      <c r="BBW145" s="17"/>
      <c r="BBX145" s="17"/>
      <c r="BBY145" s="17"/>
      <c r="BBZ145" s="17"/>
      <c r="BCA145" s="17"/>
      <c r="BCB145" s="17"/>
      <c r="BCC145" s="17"/>
      <c r="BCD145" s="17"/>
      <c r="BCE145" s="17"/>
      <c r="BCF145" s="17"/>
      <c r="BCG145" s="17"/>
      <c r="BCH145" s="17"/>
      <c r="BCI145" s="17"/>
      <c r="BCJ145" s="17"/>
      <c r="BCK145" s="17"/>
      <c r="BCL145" s="17"/>
      <c r="BCM145" s="17"/>
      <c r="BCN145" s="17"/>
      <c r="BCO145" s="17"/>
      <c r="BCP145" s="17"/>
      <c r="BCQ145" s="17"/>
      <c r="BCR145" s="17"/>
      <c r="BCS145" s="17"/>
      <c r="BCT145" s="17"/>
      <c r="BCU145" s="17"/>
      <c r="BCV145" s="17"/>
      <c r="BCW145" s="17"/>
      <c r="BCX145" s="17"/>
      <c r="BCY145" s="17"/>
      <c r="BCZ145" s="17"/>
      <c r="BDA145" s="17"/>
      <c r="BDB145" s="17"/>
      <c r="BDC145" s="17"/>
      <c r="BDD145" s="17"/>
      <c r="BDE145" s="17"/>
      <c r="BDF145" s="17"/>
      <c r="BDG145" s="17"/>
      <c r="BDH145" s="17"/>
      <c r="BDI145" s="17"/>
      <c r="BDJ145" s="17"/>
      <c r="BDK145" s="17"/>
      <c r="BDL145" s="17"/>
      <c r="BDM145" s="17"/>
      <c r="BDN145" s="17"/>
      <c r="BDO145" s="17"/>
      <c r="BDP145" s="17"/>
      <c r="BDQ145" s="17"/>
      <c r="BDR145" s="17"/>
      <c r="BDS145" s="17"/>
      <c r="BDT145" s="17"/>
      <c r="BDU145" s="17"/>
      <c r="BDV145" s="17"/>
      <c r="BDW145" s="17"/>
      <c r="BDX145" s="17"/>
      <c r="BDY145" s="17"/>
      <c r="BDZ145" s="17"/>
      <c r="BEA145" s="17"/>
      <c r="BEB145" s="17"/>
      <c r="BEC145" s="17"/>
      <c r="BED145" s="17"/>
      <c r="BEE145" s="17"/>
      <c r="BEF145" s="17"/>
      <c r="BEG145" s="17"/>
      <c r="BEH145" s="17"/>
      <c r="BEI145" s="17"/>
      <c r="BEJ145" s="17"/>
      <c r="BEK145" s="17"/>
      <c r="BEL145" s="17"/>
      <c r="BEM145" s="17"/>
      <c r="BEN145" s="17"/>
      <c r="BEO145" s="17"/>
      <c r="BEP145" s="17"/>
      <c r="BEQ145" s="17"/>
      <c r="BER145" s="17"/>
      <c r="BES145" s="17"/>
      <c r="BET145" s="17"/>
      <c r="BEU145" s="17"/>
      <c r="BEV145" s="17"/>
      <c r="BEW145" s="17"/>
      <c r="BEX145" s="17"/>
      <c r="BEY145" s="17"/>
      <c r="BEZ145" s="17"/>
      <c r="BFA145" s="17"/>
      <c r="BFB145" s="17"/>
      <c r="BFC145" s="17"/>
      <c r="BFD145" s="17"/>
      <c r="BFE145" s="17"/>
      <c r="BFF145" s="17"/>
      <c r="BFG145" s="17"/>
      <c r="BFH145" s="17"/>
      <c r="BFI145" s="17"/>
      <c r="BFJ145" s="17"/>
      <c r="BFK145" s="17"/>
      <c r="BFL145" s="17"/>
      <c r="BFM145" s="17"/>
      <c r="BFN145" s="17"/>
      <c r="BFO145" s="17"/>
      <c r="BFP145" s="17"/>
      <c r="BFQ145" s="17"/>
      <c r="BFR145" s="17"/>
      <c r="BFS145" s="17"/>
      <c r="BFT145" s="17"/>
      <c r="BFU145" s="17"/>
      <c r="BFV145" s="17"/>
      <c r="BFW145" s="17"/>
      <c r="BFX145" s="17"/>
      <c r="BFY145" s="17"/>
      <c r="BFZ145" s="17"/>
      <c r="BGA145" s="17"/>
      <c r="BGB145" s="17"/>
      <c r="BGC145" s="17"/>
      <c r="BGD145" s="17"/>
      <c r="BGE145" s="17"/>
      <c r="BGF145" s="17"/>
      <c r="BGG145" s="17"/>
      <c r="BGH145" s="17"/>
      <c r="BGI145" s="17"/>
      <c r="BGJ145" s="17"/>
      <c r="BGK145" s="17"/>
      <c r="BGL145" s="17"/>
      <c r="BGM145" s="17"/>
      <c r="BGN145" s="17"/>
      <c r="BGO145" s="17"/>
      <c r="BGP145" s="17"/>
      <c r="BGQ145" s="17"/>
      <c r="BGR145" s="17"/>
      <c r="BGS145" s="17"/>
      <c r="BGT145" s="17"/>
      <c r="BGU145" s="17"/>
      <c r="BGV145" s="17"/>
      <c r="BGW145" s="17"/>
      <c r="BGX145" s="17"/>
      <c r="BGY145" s="17"/>
      <c r="BGZ145" s="17"/>
      <c r="BHA145" s="17"/>
      <c r="BHB145" s="17"/>
      <c r="BHC145" s="17"/>
      <c r="BHD145" s="17"/>
      <c r="BHE145" s="17"/>
      <c r="BHF145" s="17"/>
      <c r="BHG145" s="17"/>
      <c r="BHH145" s="17"/>
      <c r="BHI145" s="17"/>
      <c r="BHJ145" s="17"/>
      <c r="BHK145" s="17"/>
      <c r="BHL145" s="17"/>
      <c r="BHM145" s="17"/>
      <c r="BHN145" s="17"/>
      <c r="BHO145" s="17"/>
      <c r="BHP145" s="17"/>
      <c r="BHQ145" s="17"/>
      <c r="BHR145" s="17"/>
      <c r="BHS145" s="17"/>
      <c r="BHT145" s="17"/>
      <c r="BHU145" s="17"/>
      <c r="BHV145" s="17"/>
      <c r="BHW145" s="17"/>
      <c r="BHX145" s="17"/>
      <c r="BHY145" s="17"/>
      <c r="BHZ145" s="17"/>
      <c r="BIA145" s="17"/>
      <c r="BIB145" s="17"/>
      <c r="BIC145" s="17"/>
      <c r="BID145" s="17"/>
      <c r="BIE145" s="17"/>
      <c r="BIF145" s="17"/>
      <c r="BIG145" s="17"/>
      <c r="BIH145" s="17"/>
      <c r="BII145" s="17"/>
      <c r="BIJ145" s="17"/>
      <c r="BIK145" s="17"/>
      <c r="BIL145" s="17"/>
      <c r="BIM145" s="17"/>
      <c r="BIN145" s="17"/>
      <c r="BIO145" s="17"/>
      <c r="BIP145" s="17"/>
      <c r="BIQ145" s="17"/>
      <c r="BIR145" s="17"/>
      <c r="BIS145" s="17"/>
      <c r="BIT145" s="17"/>
      <c r="BIU145" s="17"/>
      <c r="BIV145" s="17"/>
      <c r="BIW145" s="17"/>
      <c r="BIX145" s="17"/>
      <c r="BIY145" s="17"/>
      <c r="BIZ145" s="17"/>
      <c r="BJA145" s="17"/>
      <c r="BJB145" s="17"/>
      <c r="BJC145" s="17"/>
      <c r="BJD145" s="17"/>
      <c r="BJE145" s="17"/>
      <c r="BJF145" s="17"/>
      <c r="BJG145" s="17"/>
      <c r="BJH145" s="17"/>
      <c r="BJI145" s="17"/>
      <c r="BJJ145" s="17"/>
      <c r="BJK145" s="17"/>
      <c r="BJL145" s="17"/>
      <c r="BJM145" s="17"/>
      <c r="BJN145" s="17"/>
      <c r="BJO145" s="17"/>
      <c r="BJP145" s="17"/>
      <c r="BJQ145" s="17"/>
      <c r="BJR145" s="17"/>
      <c r="BJS145" s="17"/>
      <c r="BJT145" s="17"/>
      <c r="BJU145" s="17"/>
      <c r="BJV145" s="17"/>
      <c r="BJW145" s="17"/>
      <c r="BJX145" s="17"/>
      <c r="BJY145" s="17"/>
      <c r="BJZ145" s="17"/>
      <c r="BKA145" s="17"/>
      <c r="BKB145" s="17"/>
      <c r="BKC145" s="17"/>
      <c r="BKD145" s="17"/>
      <c r="BKE145" s="17"/>
      <c r="BKF145" s="17"/>
      <c r="BKG145" s="17"/>
      <c r="BKH145" s="17"/>
      <c r="BKI145" s="17"/>
      <c r="BKJ145" s="17"/>
      <c r="BKK145" s="17"/>
      <c r="BKL145" s="17"/>
      <c r="BKM145" s="17"/>
      <c r="BKN145" s="17"/>
      <c r="BKO145" s="17"/>
      <c r="BKP145" s="17"/>
      <c r="BKQ145" s="17"/>
      <c r="BKR145" s="17"/>
      <c r="BKS145" s="17"/>
      <c r="BKT145" s="17"/>
      <c r="BKU145" s="17"/>
      <c r="BKV145" s="17"/>
      <c r="BKW145" s="17"/>
      <c r="BKX145" s="17"/>
      <c r="BKY145" s="17"/>
      <c r="BKZ145" s="17"/>
      <c r="BLA145" s="17"/>
      <c r="BLB145" s="17"/>
      <c r="BLC145" s="17"/>
      <c r="BLD145" s="17"/>
      <c r="BLE145" s="17"/>
      <c r="BLF145" s="17"/>
      <c r="BLG145" s="17"/>
      <c r="BLH145" s="17"/>
      <c r="BLI145" s="17"/>
      <c r="BLJ145" s="17"/>
      <c r="BLK145" s="17"/>
      <c r="BLL145" s="17"/>
      <c r="BLM145" s="17"/>
      <c r="BLN145" s="17"/>
      <c r="BLO145" s="17"/>
      <c r="BLP145" s="17"/>
      <c r="BLQ145" s="17"/>
      <c r="BLR145" s="17"/>
      <c r="BLS145" s="17"/>
      <c r="BLT145" s="17"/>
      <c r="BLU145" s="17"/>
      <c r="BLV145" s="17"/>
      <c r="BLW145" s="17"/>
      <c r="BLX145" s="17"/>
      <c r="BLY145" s="17"/>
      <c r="BLZ145" s="17"/>
      <c r="BMA145" s="17"/>
      <c r="BMB145" s="17"/>
      <c r="BMC145" s="17"/>
      <c r="BMD145" s="17"/>
      <c r="BME145" s="17"/>
      <c r="BMF145" s="17"/>
      <c r="BMG145" s="17"/>
      <c r="BMH145" s="17"/>
      <c r="BMI145" s="17"/>
      <c r="BMJ145" s="17"/>
      <c r="BMK145" s="17"/>
      <c r="BML145" s="17"/>
      <c r="BMM145" s="17"/>
      <c r="BMN145" s="17"/>
      <c r="BMO145" s="17"/>
      <c r="BMP145" s="17"/>
      <c r="BMQ145" s="17"/>
      <c r="BMR145" s="17"/>
      <c r="BMS145" s="17"/>
      <c r="BMT145" s="17"/>
      <c r="BMU145" s="17"/>
      <c r="BMV145" s="17"/>
      <c r="BMW145" s="17"/>
      <c r="BMX145" s="17"/>
      <c r="BMY145" s="17"/>
      <c r="BMZ145" s="17"/>
      <c r="BNA145" s="17"/>
      <c r="BNB145" s="17"/>
      <c r="BNC145" s="17"/>
      <c r="BND145" s="17"/>
      <c r="BNE145" s="17"/>
      <c r="BNF145" s="17"/>
      <c r="BNG145" s="17"/>
      <c r="BNH145" s="17"/>
      <c r="BNI145" s="17"/>
      <c r="BNJ145" s="17"/>
      <c r="BNK145" s="17"/>
      <c r="BNL145" s="17"/>
      <c r="BNM145" s="17"/>
      <c r="BNN145" s="17"/>
      <c r="BNO145" s="17"/>
      <c r="BNP145" s="17"/>
      <c r="BNQ145" s="17"/>
      <c r="BNR145" s="17"/>
      <c r="BNS145" s="17"/>
      <c r="BNT145" s="17"/>
      <c r="BNU145" s="17"/>
      <c r="BNV145" s="17"/>
      <c r="BNW145" s="17"/>
      <c r="BNX145" s="17"/>
      <c r="BNY145" s="17"/>
      <c r="BNZ145" s="17"/>
      <c r="BOA145" s="17"/>
      <c r="BOB145" s="17"/>
      <c r="BOC145" s="17"/>
      <c r="BOD145" s="17"/>
      <c r="BOE145" s="17"/>
      <c r="BOF145" s="17"/>
      <c r="BOG145" s="17"/>
      <c r="BOH145" s="17"/>
      <c r="BOI145" s="17"/>
      <c r="BOJ145" s="17"/>
      <c r="BOK145" s="17"/>
      <c r="BOL145" s="17"/>
      <c r="BOM145" s="17"/>
      <c r="BON145" s="17"/>
      <c r="BOO145" s="17"/>
      <c r="BOP145" s="17"/>
      <c r="BOQ145" s="17"/>
      <c r="BOR145" s="17"/>
      <c r="BOS145" s="17"/>
      <c r="BOT145" s="17"/>
      <c r="BOU145" s="17"/>
      <c r="BOV145" s="17"/>
      <c r="BOW145" s="17"/>
      <c r="BOX145" s="17"/>
      <c r="BOY145" s="17"/>
      <c r="BOZ145" s="17"/>
      <c r="BPA145" s="17"/>
      <c r="BPB145" s="17"/>
      <c r="BPC145" s="17"/>
      <c r="BPD145" s="17"/>
      <c r="BPE145" s="17"/>
      <c r="BPF145" s="17"/>
      <c r="BPG145" s="17"/>
      <c r="BPH145" s="17"/>
      <c r="BPI145" s="17"/>
      <c r="BPJ145" s="17"/>
      <c r="BPK145" s="17"/>
      <c r="BPL145" s="17"/>
      <c r="BPM145" s="17"/>
      <c r="BPN145" s="17"/>
      <c r="BPO145" s="17"/>
      <c r="BPP145" s="17"/>
      <c r="BPQ145" s="17"/>
      <c r="BPR145" s="17"/>
      <c r="BPS145" s="17"/>
      <c r="BPT145" s="17"/>
      <c r="BPU145" s="17"/>
      <c r="BPV145" s="17"/>
      <c r="BPW145" s="17"/>
      <c r="BPX145" s="17"/>
      <c r="BPY145" s="17"/>
      <c r="BPZ145" s="17"/>
      <c r="BQA145" s="17"/>
      <c r="BQB145" s="17"/>
      <c r="BQC145" s="17"/>
      <c r="BQD145" s="17"/>
      <c r="BQE145" s="17"/>
      <c r="BQF145" s="17"/>
      <c r="BQG145" s="17"/>
      <c r="BQH145" s="17"/>
      <c r="BQI145" s="17"/>
      <c r="BQJ145" s="17"/>
      <c r="BQK145" s="17"/>
      <c r="BQL145" s="17"/>
      <c r="BQM145" s="17"/>
      <c r="BQN145" s="17"/>
      <c r="BQO145" s="17"/>
      <c r="BQP145" s="17"/>
      <c r="BQQ145" s="17"/>
      <c r="BQR145" s="17"/>
      <c r="BQS145" s="17"/>
      <c r="BQT145" s="17"/>
      <c r="BQU145" s="17"/>
      <c r="BQV145" s="17"/>
      <c r="BQW145" s="17"/>
      <c r="BQX145" s="17"/>
      <c r="BQY145" s="17"/>
      <c r="BQZ145" s="17"/>
      <c r="BRA145" s="17"/>
      <c r="BRB145" s="17"/>
      <c r="BRC145" s="17"/>
      <c r="BRD145" s="17"/>
      <c r="BRE145" s="17"/>
      <c r="BRF145" s="17"/>
      <c r="BRG145" s="17"/>
      <c r="BRH145" s="17"/>
      <c r="BRI145" s="17"/>
      <c r="BRJ145" s="17"/>
      <c r="BRK145" s="17"/>
      <c r="BRL145" s="17"/>
      <c r="BRM145" s="17"/>
      <c r="BRN145" s="17"/>
      <c r="BRO145" s="17"/>
      <c r="BRP145" s="17"/>
      <c r="BRQ145" s="17"/>
      <c r="BRR145" s="17"/>
      <c r="BRS145" s="17"/>
      <c r="BRT145" s="17"/>
      <c r="BRU145" s="17"/>
      <c r="BRV145" s="17"/>
      <c r="BRW145" s="17"/>
      <c r="BRX145" s="17"/>
      <c r="BRY145" s="17"/>
      <c r="BRZ145" s="17"/>
      <c r="BSA145" s="17"/>
      <c r="BSB145" s="17"/>
      <c r="BSC145" s="17"/>
      <c r="BSD145" s="17"/>
      <c r="BSE145" s="17"/>
      <c r="BSF145" s="17"/>
      <c r="BSG145" s="17"/>
      <c r="BSH145" s="17"/>
      <c r="BSI145" s="17"/>
      <c r="BSJ145" s="17"/>
      <c r="BSK145" s="17"/>
      <c r="BSL145" s="17"/>
      <c r="BSM145" s="17"/>
      <c r="BSN145" s="17"/>
      <c r="BSO145" s="17"/>
      <c r="BSP145" s="17"/>
      <c r="BSQ145" s="17"/>
      <c r="BSR145" s="17"/>
      <c r="BSS145" s="17"/>
      <c r="BST145" s="17"/>
      <c r="BSU145" s="17"/>
      <c r="BSV145" s="17"/>
      <c r="BSW145" s="17"/>
      <c r="BSX145" s="17"/>
      <c r="BSY145" s="17"/>
      <c r="BSZ145" s="17"/>
      <c r="BTA145" s="17"/>
      <c r="BTB145" s="17"/>
      <c r="BTC145" s="17"/>
      <c r="BTD145" s="17"/>
      <c r="BTE145" s="17"/>
      <c r="BTF145" s="17"/>
      <c r="BTG145" s="17"/>
      <c r="BTH145" s="17"/>
      <c r="BTI145" s="17"/>
      <c r="BTJ145" s="17"/>
      <c r="BTK145" s="17"/>
      <c r="BTL145" s="17"/>
      <c r="BTM145" s="17"/>
      <c r="BTN145" s="17"/>
      <c r="BTO145" s="17"/>
      <c r="BTP145" s="17"/>
      <c r="BTQ145" s="17"/>
      <c r="BTR145" s="17"/>
      <c r="BTS145" s="17"/>
      <c r="BTT145" s="17"/>
      <c r="BTU145" s="17"/>
      <c r="BTV145" s="17"/>
      <c r="BTW145" s="17"/>
      <c r="BTX145" s="17"/>
      <c r="BTY145" s="17"/>
      <c r="BTZ145" s="17"/>
      <c r="BUA145" s="17"/>
      <c r="BUB145" s="17"/>
      <c r="BUC145" s="17"/>
      <c r="BUD145" s="17"/>
      <c r="BUE145" s="17"/>
      <c r="BUF145" s="17"/>
      <c r="BUG145" s="17"/>
      <c r="BUH145" s="17"/>
      <c r="BUI145" s="17"/>
      <c r="BUJ145" s="17"/>
      <c r="BUK145" s="17"/>
      <c r="BUL145" s="17"/>
      <c r="BUM145" s="17"/>
      <c r="BUN145" s="17"/>
      <c r="BUO145" s="17"/>
      <c r="BUP145" s="17"/>
      <c r="BUQ145" s="17"/>
      <c r="BUR145" s="17"/>
      <c r="BUS145" s="17"/>
      <c r="BUT145" s="17"/>
      <c r="BUU145" s="17"/>
      <c r="BUV145" s="17"/>
      <c r="BUW145" s="17"/>
      <c r="BUX145" s="17"/>
      <c r="BUY145" s="17"/>
      <c r="BUZ145" s="17"/>
      <c r="BVA145" s="17"/>
      <c r="BVB145" s="17"/>
      <c r="BVC145" s="17"/>
      <c r="BVD145" s="17"/>
      <c r="BVE145" s="17"/>
      <c r="BVF145" s="17"/>
      <c r="BVG145" s="17"/>
      <c r="BVH145" s="17"/>
      <c r="BVI145" s="17"/>
      <c r="BVJ145" s="17"/>
      <c r="BVK145" s="17"/>
      <c r="BVL145" s="17"/>
      <c r="BVM145" s="17"/>
      <c r="BVN145" s="17"/>
      <c r="BVO145" s="17"/>
      <c r="BVP145" s="17"/>
      <c r="BVQ145" s="17"/>
      <c r="BVR145" s="17"/>
      <c r="BVS145" s="17"/>
      <c r="BVT145" s="17"/>
      <c r="BVU145" s="17"/>
      <c r="BVV145" s="17"/>
      <c r="BVW145" s="17"/>
      <c r="BVX145" s="17"/>
      <c r="BVY145" s="17"/>
      <c r="BVZ145" s="17"/>
      <c r="BWA145" s="17"/>
      <c r="BWB145" s="17"/>
      <c r="BWC145" s="17"/>
      <c r="BWD145" s="17"/>
      <c r="BWE145" s="17"/>
      <c r="BWF145" s="17"/>
      <c r="BWG145" s="17"/>
      <c r="BWH145" s="17"/>
      <c r="BWI145" s="17"/>
      <c r="BWJ145" s="17"/>
      <c r="BWK145" s="17"/>
      <c r="BWL145" s="17"/>
      <c r="BWM145" s="17"/>
      <c r="BWN145" s="17"/>
      <c r="BWO145" s="17"/>
      <c r="BWP145" s="17"/>
      <c r="BWQ145" s="17"/>
      <c r="BWR145" s="17"/>
      <c r="BWS145" s="17"/>
      <c r="BWT145" s="17"/>
      <c r="BWU145" s="17"/>
      <c r="BWV145" s="17"/>
      <c r="BWW145" s="17"/>
      <c r="BWX145" s="17"/>
      <c r="BWY145" s="17"/>
      <c r="BWZ145" s="17"/>
      <c r="BXA145" s="17"/>
      <c r="BXB145" s="17"/>
      <c r="BXC145" s="17"/>
      <c r="BXD145" s="17"/>
      <c r="BXE145" s="17"/>
      <c r="BXF145" s="17"/>
      <c r="BXG145" s="17"/>
      <c r="BXH145" s="17"/>
      <c r="BXI145" s="17"/>
      <c r="BXJ145" s="17"/>
      <c r="BXK145" s="17"/>
      <c r="BXL145" s="17"/>
      <c r="BXM145" s="17"/>
      <c r="BXN145" s="17"/>
      <c r="BXO145" s="17"/>
      <c r="BXP145" s="17"/>
      <c r="BXQ145" s="17"/>
      <c r="BXR145" s="17"/>
      <c r="BXS145" s="17"/>
      <c r="BXT145" s="17"/>
      <c r="BXU145" s="17"/>
      <c r="BXV145" s="17"/>
      <c r="BXW145" s="17"/>
      <c r="BXX145" s="17"/>
      <c r="BXY145" s="17"/>
      <c r="BXZ145" s="17"/>
      <c r="BYA145" s="17"/>
      <c r="BYB145" s="17"/>
      <c r="BYC145" s="17"/>
      <c r="BYD145" s="17"/>
      <c r="BYE145" s="17"/>
      <c r="BYF145" s="17"/>
      <c r="BYG145" s="17"/>
      <c r="BYH145" s="17"/>
      <c r="BYI145" s="17"/>
      <c r="BYJ145" s="17"/>
      <c r="BYK145" s="17"/>
      <c r="BYL145" s="17"/>
      <c r="BYM145" s="17"/>
      <c r="BYN145" s="17"/>
      <c r="BYO145" s="17"/>
      <c r="BYP145" s="17"/>
      <c r="BYQ145" s="17"/>
      <c r="BYR145" s="17"/>
      <c r="BYS145" s="17"/>
      <c r="BYT145" s="17"/>
      <c r="BYU145" s="17"/>
      <c r="BYV145" s="17"/>
      <c r="BYW145" s="17"/>
      <c r="BYX145" s="17"/>
      <c r="BYY145" s="17"/>
      <c r="BYZ145" s="17"/>
      <c r="BZA145" s="17"/>
      <c r="BZB145" s="17"/>
      <c r="BZC145" s="17"/>
      <c r="BZD145" s="17"/>
      <c r="BZE145" s="17"/>
      <c r="BZF145" s="17"/>
      <c r="BZG145" s="17"/>
      <c r="BZH145" s="17"/>
      <c r="BZI145" s="17"/>
      <c r="BZJ145" s="17"/>
      <c r="BZK145" s="17"/>
      <c r="BZL145" s="17"/>
      <c r="BZM145" s="17"/>
      <c r="BZN145" s="17"/>
      <c r="BZO145" s="17"/>
      <c r="BZP145" s="17"/>
      <c r="BZQ145" s="17"/>
      <c r="BZR145" s="17"/>
      <c r="BZS145" s="17"/>
      <c r="BZT145" s="17"/>
      <c r="BZU145" s="17"/>
      <c r="BZV145" s="17"/>
      <c r="BZW145" s="17"/>
      <c r="BZX145" s="17"/>
      <c r="BZY145" s="17"/>
      <c r="BZZ145" s="17"/>
      <c r="CAA145" s="17"/>
      <c r="CAB145" s="17"/>
      <c r="CAC145" s="17"/>
      <c r="CAD145" s="17"/>
      <c r="CAE145" s="17"/>
      <c r="CAF145" s="17"/>
      <c r="CAG145" s="17"/>
      <c r="CAH145" s="17"/>
      <c r="CAI145" s="17"/>
      <c r="CAJ145" s="17"/>
      <c r="CAK145" s="17"/>
      <c r="CAL145" s="17"/>
      <c r="CAM145" s="17"/>
      <c r="CAN145" s="17"/>
      <c r="CAO145" s="17"/>
      <c r="CAP145" s="17"/>
      <c r="CAQ145" s="17"/>
      <c r="CAR145" s="17"/>
      <c r="CAS145" s="17"/>
      <c r="CAT145" s="17"/>
      <c r="CAU145" s="17"/>
      <c r="CAV145" s="17"/>
      <c r="CAW145" s="17"/>
      <c r="CAX145" s="17"/>
      <c r="CAY145" s="17"/>
      <c r="CAZ145" s="17"/>
      <c r="CBA145" s="17"/>
      <c r="CBB145" s="17"/>
      <c r="CBC145" s="17"/>
      <c r="CBD145" s="17"/>
      <c r="CBE145" s="17"/>
      <c r="CBF145" s="17"/>
      <c r="CBG145" s="17"/>
      <c r="CBH145" s="17"/>
      <c r="CBI145" s="17"/>
      <c r="CBJ145" s="17"/>
      <c r="CBK145" s="17"/>
      <c r="CBL145" s="17"/>
      <c r="CBM145" s="17"/>
      <c r="CBN145" s="17"/>
      <c r="CBO145" s="17"/>
      <c r="CBP145" s="17"/>
      <c r="CBQ145" s="17"/>
      <c r="CBR145" s="17"/>
      <c r="CBS145" s="17"/>
      <c r="CBT145" s="17"/>
      <c r="CBU145" s="17"/>
      <c r="CBV145" s="17"/>
      <c r="CBW145" s="17"/>
      <c r="CBX145" s="17"/>
      <c r="CBY145" s="17"/>
      <c r="CBZ145" s="17"/>
      <c r="CCA145" s="17"/>
      <c r="CCB145" s="17"/>
      <c r="CCC145" s="17"/>
      <c r="CCD145" s="17"/>
      <c r="CCE145" s="17"/>
      <c r="CCF145" s="17"/>
      <c r="CCG145" s="17"/>
      <c r="CCH145" s="17"/>
      <c r="CCI145" s="17"/>
      <c r="CCJ145" s="17"/>
      <c r="CCK145" s="17"/>
      <c r="CCL145" s="17"/>
      <c r="CCM145" s="17"/>
      <c r="CCN145" s="17"/>
      <c r="CCO145" s="17"/>
      <c r="CCP145" s="17"/>
      <c r="CCQ145" s="17"/>
      <c r="CCR145" s="17"/>
      <c r="CCS145" s="17"/>
      <c r="CCT145" s="17"/>
      <c r="CCU145" s="17"/>
      <c r="CCV145" s="17"/>
      <c r="CCW145" s="17"/>
      <c r="CCX145" s="17"/>
      <c r="CCY145" s="17"/>
      <c r="CCZ145" s="17"/>
      <c r="CDA145" s="17"/>
      <c r="CDB145" s="17"/>
      <c r="CDC145" s="17"/>
      <c r="CDD145" s="17"/>
      <c r="CDE145" s="17"/>
      <c r="CDF145" s="17"/>
      <c r="CDG145" s="17"/>
      <c r="CDH145" s="17"/>
      <c r="CDI145" s="17"/>
      <c r="CDJ145" s="17"/>
      <c r="CDK145" s="17"/>
      <c r="CDL145" s="17"/>
      <c r="CDM145" s="17"/>
      <c r="CDN145" s="17"/>
      <c r="CDO145" s="17"/>
      <c r="CDP145" s="17"/>
      <c r="CDQ145" s="17"/>
      <c r="CDR145" s="17"/>
      <c r="CDS145" s="17"/>
      <c r="CDT145" s="17"/>
      <c r="CDU145" s="17"/>
      <c r="CDV145" s="17"/>
      <c r="CDW145" s="17"/>
      <c r="CDX145" s="17"/>
      <c r="CDY145" s="17"/>
      <c r="CDZ145" s="17"/>
      <c r="CEA145" s="17"/>
      <c r="CEB145" s="17"/>
      <c r="CEC145" s="17"/>
      <c r="CED145" s="17"/>
      <c r="CEE145" s="17"/>
      <c r="CEF145" s="17"/>
      <c r="CEG145" s="17"/>
      <c r="CEH145" s="17"/>
      <c r="CEI145" s="17"/>
      <c r="CEJ145" s="17"/>
      <c r="CEK145" s="17"/>
      <c r="CEL145" s="17"/>
      <c r="CEM145" s="17"/>
      <c r="CEN145" s="17"/>
      <c r="CEO145" s="17"/>
      <c r="CEP145" s="17"/>
      <c r="CEQ145" s="17"/>
      <c r="CER145" s="17"/>
      <c r="CES145" s="17"/>
      <c r="CET145" s="17"/>
      <c r="CEU145" s="17"/>
      <c r="CEV145" s="17"/>
      <c r="CEW145" s="17"/>
      <c r="CEX145" s="17"/>
      <c r="CEY145" s="17"/>
      <c r="CEZ145" s="17"/>
      <c r="CFA145" s="17"/>
      <c r="CFB145" s="17"/>
      <c r="CFC145" s="17"/>
      <c r="CFD145" s="17"/>
      <c r="CFE145" s="17"/>
      <c r="CFF145" s="17"/>
      <c r="CFG145" s="17"/>
      <c r="CFH145" s="17"/>
      <c r="CFI145" s="17"/>
      <c r="CFJ145" s="17"/>
      <c r="CFK145" s="17"/>
      <c r="CFL145" s="17"/>
      <c r="CFM145" s="17"/>
      <c r="CFN145" s="17"/>
      <c r="CFO145" s="17"/>
      <c r="CFP145" s="17"/>
      <c r="CFQ145" s="17"/>
      <c r="CFR145" s="17"/>
      <c r="CFS145" s="17"/>
      <c r="CFT145" s="17"/>
      <c r="CFU145" s="17"/>
      <c r="CFV145" s="17"/>
      <c r="CFW145" s="17"/>
      <c r="CFX145" s="17"/>
      <c r="CFY145" s="17"/>
      <c r="CFZ145" s="17"/>
      <c r="CGA145" s="17"/>
      <c r="CGB145" s="17"/>
      <c r="CGC145" s="17"/>
      <c r="CGD145" s="17"/>
      <c r="CGE145" s="17"/>
      <c r="CGF145" s="17"/>
      <c r="CGG145" s="17"/>
      <c r="CGH145" s="17"/>
      <c r="CGI145" s="17"/>
      <c r="CGJ145" s="17"/>
      <c r="CGK145" s="17"/>
      <c r="CGL145" s="17"/>
      <c r="CGM145" s="17"/>
      <c r="CGN145" s="17"/>
      <c r="CGO145" s="17"/>
      <c r="CGP145" s="17"/>
      <c r="CGQ145" s="17"/>
      <c r="CGR145" s="17"/>
      <c r="CGS145" s="17"/>
      <c r="CGT145" s="17"/>
      <c r="CGU145" s="17"/>
      <c r="CGV145" s="17"/>
      <c r="CGW145" s="17"/>
      <c r="CGX145" s="17"/>
      <c r="CGY145" s="17"/>
      <c r="CGZ145" s="17"/>
      <c r="CHA145" s="17"/>
      <c r="CHB145" s="17"/>
      <c r="CHC145" s="17"/>
      <c r="CHD145" s="17"/>
      <c r="CHE145" s="17"/>
      <c r="CHF145" s="17"/>
      <c r="CHG145" s="17"/>
      <c r="CHH145" s="17"/>
      <c r="CHI145" s="17"/>
      <c r="CHJ145" s="17"/>
      <c r="CHK145" s="17"/>
      <c r="CHL145" s="17"/>
      <c r="CHM145" s="17"/>
      <c r="CHN145" s="17"/>
      <c r="CHO145" s="17"/>
      <c r="CHP145" s="17"/>
      <c r="CHQ145" s="17"/>
      <c r="CHR145" s="17"/>
      <c r="CHS145" s="17"/>
      <c r="CHT145" s="17"/>
      <c r="CHU145" s="17"/>
      <c r="CHV145" s="17"/>
      <c r="CHW145" s="17"/>
      <c r="CHX145" s="17"/>
      <c r="CHY145" s="17"/>
      <c r="CHZ145" s="17"/>
      <c r="CIA145" s="17"/>
      <c r="CIB145" s="17"/>
      <c r="CIC145" s="17"/>
      <c r="CID145" s="17"/>
      <c r="CIE145" s="17"/>
      <c r="CIF145" s="17"/>
      <c r="CIG145" s="17"/>
      <c r="CIH145" s="17"/>
      <c r="CII145" s="17"/>
      <c r="CIJ145" s="17"/>
      <c r="CIK145" s="17"/>
      <c r="CIL145" s="17"/>
      <c r="CIM145" s="17"/>
      <c r="CIN145" s="17"/>
      <c r="CIO145" s="17"/>
      <c r="CIP145" s="17"/>
      <c r="CIQ145" s="17"/>
      <c r="CIR145" s="17"/>
      <c r="CIS145" s="17"/>
      <c r="CIT145" s="17"/>
      <c r="CIU145" s="17"/>
      <c r="CIV145" s="17"/>
      <c r="CIW145" s="17"/>
      <c r="CIX145" s="17"/>
      <c r="CIY145" s="17"/>
      <c r="CIZ145" s="17"/>
      <c r="CJA145" s="17"/>
      <c r="CJB145" s="17"/>
      <c r="CJC145" s="17"/>
      <c r="CJD145" s="17"/>
      <c r="CJE145" s="17"/>
      <c r="CJF145" s="17"/>
      <c r="CJG145" s="17"/>
      <c r="CJH145" s="17"/>
      <c r="CJI145" s="17"/>
      <c r="CJJ145" s="17"/>
      <c r="CJK145" s="17"/>
      <c r="CJL145" s="17"/>
      <c r="CJM145" s="17"/>
      <c r="CJN145" s="17"/>
      <c r="CJO145" s="17"/>
      <c r="CJP145" s="17"/>
      <c r="CJQ145" s="17"/>
      <c r="CJR145" s="17"/>
      <c r="CJS145" s="17"/>
      <c r="CJT145" s="17"/>
      <c r="CJU145" s="17"/>
      <c r="CJV145" s="17"/>
      <c r="CJW145" s="17"/>
      <c r="CJX145" s="17"/>
      <c r="CJY145" s="17"/>
      <c r="CJZ145" s="17"/>
      <c r="CKA145" s="17"/>
      <c r="CKB145" s="17"/>
      <c r="CKC145" s="17"/>
      <c r="CKD145" s="17"/>
      <c r="CKE145" s="17"/>
      <c r="CKF145" s="17"/>
      <c r="CKG145" s="17"/>
      <c r="CKH145" s="17"/>
      <c r="CKI145" s="17"/>
      <c r="CKJ145" s="17"/>
      <c r="CKK145" s="17"/>
      <c r="CKL145" s="17"/>
      <c r="CKM145" s="17"/>
      <c r="CKN145" s="17"/>
      <c r="CKO145" s="17"/>
      <c r="CKP145" s="17"/>
      <c r="CKQ145" s="17"/>
      <c r="CKR145" s="17"/>
      <c r="CKS145" s="17"/>
      <c r="CKT145" s="17"/>
      <c r="CKU145" s="17"/>
      <c r="CKV145" s="17"/>
      <c r="CKW145" s="17"/>
      <c r="CKX145" s="17"/>
      <c r="CKY145" s="17"/>
      <c r="CKZ145" s="17"/>
      <c r="CLA145" s="17"/>
      <c r="CLB145" s="17"/>
      <c r="CLC145" s="17"/>
      <c r="CLD145" s="17"/>
      <c r="CLE145" s="17"/>
      <c r="CLF145" s="17"/>
      <c r="CLG145" s="17"/>
      <c r="CLH145" s="17"/>
      <c r="CLI145" s="17"/>
      <c r="CLJ145" s="17"/>
      <c r="CLK145" s="17"/>
      <c r="CLL145" s="17"/>
      <c r="CLM145" s="17"/>
      <c r="CLN145" s="17"/>
      <c r="CLO145" s="17"/>
      <c r="CLP145" s="17"/>
      <c r="CLQ145" s="17"/>
      <c r="CLR145" s="17"/>
      <c r="CLS145" s="17"/>
      <c r="CLT145" s="17"/>
      <c r="CLU145" s="17"/>
      <c r="CLV145" s="17"/>
      <c r="CLW145" s="17"/>
      <c r="CLX145" s="17"/>
      <c r="CLY145" s="17"/>
      <c r="CLZ145" s="17"/>
      <c r="CMA145" s="17"/>
      <c r="CMB145" s="17"/>
      <c r="CMC145" s="17"/>
      <c r="CMD145" s="17"/>
      <c r="CME145" s="17"/>
      <c r="CMF145" s="17"/>
      <c r="CMG145" s="17"/>
      <c r="CMH145" s="17"/>
      <c r="CMI145" s="17"/>
      <c r="CMJ145" s="17"/>
      <c r="CMK145" s="17"/>
      <c r="CML145" s="17"/>
      <c r="CMM145" s="17"/>
      <c r="CMN145" s="17"/>
      <c r="CMO145" s="17"/>
      <c r="CMP145" s="17"/>
      <c r="CMQ145" s="17"/>
      <c r="CMR145" s="17"/>
      <c r="CMS145" s="17"/>
      <c r="CMT145" s="17"/>
      <c r="CMU145" s="17"/>
      <c r="CMV145" s="17"/>
      <c r="CMW145" s="17"/>
      <c r="CMX145" s="17"/>
      <c r="CMY145" s="17"/>
      <c r="CMZ145" s="17"/>
      <c r="CNA145" s="17"/>
      <c r="CNB145" s="17"/>
      <c r="CNC145" s="17"/>
      <c r="CND145" s="17"/>
      <c r="CNE145" s="17"/>
      <c r="CNF145" s="17"/>
      <c r="CNG145" s="17"/>
      <c r="CNH145" s="17"/>
      <c r="CNI145" s="17"/>
      <c r="CNJ145" s="17"/>
      <c r="CNK145" s="17"/>
      <c r="CNL145" s="17"/>
      <c r="CNM145" s="17"/>
      <c r="CNN145" s="17"/>
      <c r="CNO145" s="17"/>
      <c r="CNP145" s="17"/>
      <c r="CNQ145" s="17"/>
      <c r="CNR145" s="17"/>
      <c r="CNS145" s="17"/>
      <c r="CNT145" s="17"/>
      <c r="CNU145" s="17"/>
      <c r="CNV145" s="17"/>
      <c r="CNW145" s="17"/>
      <c r="CNX145" s="17"/>
      <c r="CNY145" s="17"/>
      <c r="CNZ145" s="17"/>
      <c r="COA145" s="17"/>
      <c r="COB145" s="17"/>
      <c r="COC145" s="17"/>
      <c r="COD145" s="17"/>
      <c r="COE145" s="17"/>
      <c r="COF145" s="17"/>
      <c r="COG145" s="17"/>
      <c r="COH145" s="17"/>
      <c r="COI145" s="17"/>
      <c r="COJ145" s="17"/>
      <c r="COK145" s="17"/>
      <c r="COL145" s="17"/>
      <c r="COM145" s="17"/>
      <c r="CON145" s="17"/>
      <c r="COO145" s="17"/>
      <c r="COP145" s="17"/>
      <c r="COQ145" s="17"/>
      <c r="COR145" s="17"/>
      <c r="COS145" s="17"/>
      <c r="COT145" s="17"/>
      <c r="COU145" s="17"/>
      <c r="COV145" s="17"/>
      <c r="COW145" s="17"/>
      <c r="COX145" s="17"/>
      <c r="COY145" s="17"/>
      <c r="COZ145" s="17"/>
      <c r="CPA145" s="17"/>
      <c r="CPB145" s="17"/>
      <c r="CPC145" s="17"/>
      <c r="CPD145" s="17"/>
      <c r="CPE145" s="17"/>
      <c r="CPF145" s="17"/>
      <c r="CPG145" s="17"/>
      <c r="CPH145" s="17"/>
      <c r="CPI145" s="17"/>
      <c r="CPJ145" s="17"/>
      <c r="CPK145" s="17"/>
      <c r="CPL145" s="17"/>
      <c r="CPM145" s="17"/>
      <c r="CPN145" s="17"/>
      <c r="CPO145" s="17"/>
      <c r="CPP145" s="17"/>
      <c r="CPQ145" s="17"/>
      <c r="CPR145" s="17"/>
      <c r="CPS145" s="17"/>
      <c r="CPT145" s="17"/>
      <c r="CPU145" s="17"/>
      <c r="CPV145" s="17"/>
      <c r="CPW145" s="17"/>
      <c r="CPX145" s="17"/>
      <c r="CPY145" s="17"/>
      <c r="CPZ145" s="17"/>
      <c r="CQA145" s="17"/>
      <c r="CQB145" s="17"/>
      <c r="CQC145" s="17"/>
      <c r="CQD145" s="17"/>
      <c r="CQE145" s="17"/>
      <c r="CQF145" s="17"/>
      <c r="CQG145" s="17"/>
      <c r="CQH145" s="17"/>
      <c r="CQI145" s="17"/>
      <c r="CQJ145" s="17"/>
      <c r="CQK145" s="17"/>
      <c r="CQL145" s="17"/>
      <c r="CQM145" s="17"/>
      <c r="CQN145" s="17"/>
      <c r="CQO145" s="17"/>
      <c r="CQP145" s="17"/>
      <c r="CQQ145" s="17"/>
      <c r="CQR145" s="17"/>
      <c r="CQS145" s="17"/>
      <c r="CQT145" s="17"/>
      <c r="CQU145" s="17"/>
      <c r="CQV145" s="17"/>
      <c r="CQW145" s="17"/>
      <c r="CQX145" s="17"/>
      <c r="CQY145" s="17"/>
      <c r="CQZ145" s="17"/>
      <c r="CRA145" s="17"/>
      <c r="CRB145" s="17"/>
      <c r="CRC145" s="17"/>
      <c r="CRD145" s="17"/>
      <c r="CRE145" s="17"/>
      <c r="CRF145" s="17"/>
      <c r="CRG145" s="17"/>
      <c r="CRH145" s="17"/>
      <c r="CRI145" s="17"/>
      <c r="CRJ145" s="17"/>
      <c r="CRK145" s="17"/>
      <c r="CRL145" s="17"/>
      <c r="CRM145" s="17"/>
      <c r="CRN145" s="17"/>
      <c r="CRO145" s="17"/>
      <c r="CRP145" s="17"/>
      <c r="CRQ145" s="17"/>
      <c r="CRR145" s="17"/>
      <c r="CRS145" s="17"/>
      <c r="CRT145" s="17"/>
      <c r="CRU145" s="17"/>
      <c r="CRV145" s="17"/>
      <c r="CRW145" s="17"/>
      <c r="CRX145" s="17"/>
      <c r="CRY145" s="17"/>
      <c r="CRZ145" s="17"/>
      <c r="CSA145" s="17"/>
      <c r="CSB145" s="17"/>
      <c r="CSC145" s="17"/>
      <c r="CSD145" s="17"/>
      <c r="CSE145" s="17"/>
      <c r="CSF145" s="17"/>
      <c r="CSG145" s="17"/>
      <c r="CSH145" s="17"/>
      <c r="CSI145" s="17"/>
      <c r="CSJ145" s="17"/>
      <c r="CSK145" s="17"/>
      <c r="CSL145" s="17"/>
      <c r="CSM145" s="17"/>
      <c r="CSN145" s="17"/>
      <c r="CSO145" s="17"/>
      <c r="CSP145" s="17"/>
      <c r="CSQ145" s="17"/>
      <c r="CSR145" s="17"/>
      <c r="CSS145" s="17"/>
      <c r="CST145" s="17"/>
      <c r="CSU145" s="17"/>
      <c r="CSV145" s="17"/>
      <c r="CSW145" s="17"/>
      <c r="CSX145" s="17"/>
      <c r="CSY145" s="17"/>
      <c r="CSZ145" s="17"/>
      <c r="CTA145" s="17"/>
      <c r="CTB145" s="17"/>
      <c r="CTC145" s="17"/>
      <c r="CTD145" s="17"/>
      <c r="CTE145" s="17"/>
      <c r="CTF145" s="17"/>
      <c r="CTG145" s="17"/>
      <c r="CTH145" s="17"/>
      <c r="CTI145" s="17"/>
      <c r="CTJ145" s="17"/>
      <c r="CTK145" s="17"/>
      <c r="CTL145" s="17"/>
      <c r="CTM145" s="17"/>
      <c r="CTN145" s="17"/>
      <c r="CTO145" s="17"/>
      <c r="CTP145" s="17"/>
      <c r="CTQ145" s="17"/>
      <c r="CTR145" s="17"/>
      <c r="CTS145" s="17"/>
      <c r="CTT145" s="17"/>
      <c r="CTU145" s="17"/>
      <c r="CTV145" s="17"/>
      <c r="CTW145" s="17"/>
      <c r="CTX145" s="17"/>
      <c r="CTY145" s="17"/>
      <c r="CTZ145" s="17"/>
      <c r="CUA145" s="17"/>
      <c r="CUB145" s="17"/>
      <c r="CUC145" s="17"/>
      <c r="CUD145" s="17"/>
      <c r="CUE145" s="17"/>
      <c r="CUF145" s="17"/>
      <c r="CUG145" s="17"/>
      <c r="CUH145" s="17"/>
      <c r="CUI145" s="17"/>
      <c r="CUJ145" s="17"/>
      <c r="CUK145" s="17"/>
      <c r="CUL145" s="17"/>
      <c r="CUM145" s="17"/>
      <c r="CUN145" s="17"/>
      <c r="CUO145" s="17"/>
      <c r="CUP145" s="17"/>
      <c r="CUQ145" s="17"/>
      <c r="CUR145" s="17"/>
      <c r="CUS145" s="17"/>
      <c r="CUT145" s="17"/>
      <c r="CUU145" s="17"/>
      <c r="CUV145" s="17"/>
      <c r="CUW145" s="17"/>
      <c r="CUX145" s="17"/>
      <c r="CUY145" s="17"/>
      <c r="CUZ145" s="17"/>
      <c r="CVA145" s="17"/>
      <c r="CVB145" s="17"/>
      <c r="CVC145" s="17"/>
      <c r="CVD145" s="17"/>
      <c r="CVE145" s="17"/>
      <c r="CVF145" s="17"/>
      <c r="CVG145" s="17"/>
      <c r="CVH145" s="17"/>
      <c r="CVI145" s="17"/>
      <c r="CVJ145" s="17"/>
      <c r="CVK145" s="17"/>
      <c r="CVL145" s="17"/>
      <c r="CVM145" s="17"/>
      <c r="CVN145" s="17"/>
      <c r="CVO145" s="17"/>
      <c r="CVP145" s="17"/>
      <c r="CVQ145" s="17"/>
      <c r="CVR145" s="17"/>
      <c r="CVS145" s="17"/>
      <c r="CVT145" s="17"/>
      <c r="CVU145" s="17"/>
      <c r="CVV145" s="17"/>
      <c r="CVW145" s="17"/>
      <c r="CVX145" s="17"/>
      <c r="CVY145" s="17"/>
      <c r="CVZ145" s="17"/>
      <c r="CWA145" s="17"/>
      <c r="CWB145" s="17"/>
      <c r="CWC145" s="17"/>
      <c r="CWD145" s="17"/>
      <c r="CWE145" s="17"/>
      <c r="CWF145" s="17"/>
      <c r="CWG145" s="17"/>
      <c r="CWH145" s="17"/>
      <c r="CWI145" s="17"/>
      <c r="CWJ145" s="17"/>
      <c r="CWK145" s="17"/>
      <c r="CWL145" s="17"/>
      <c r="CWM145" s="17"/>
      <c r="CWN145" s="17"/>
      <c r="CWO145" s="17"/>
      <c r="CWP145" s="17"/>
      <c r="CWQ145" s="17"/>
      <c r="CWR145" s="17"/>
      <c r="CWS145" s="17"/>
      <c r="CWT145" s="17"/>
      <c r="CWU145" s="17"/>
      <c r="CWV145" s="17"/>
      <c r="CWW145" s="17"/>
      <c r="CWX145" s="17"/>
      <c r="CWY145" s="17"/>
      <c r="CWZ145" s="17"/>
      <c r="CXA145" s="17"/>
      <c r="CXB145" s="17"/>
      <c r="CXC145" s="17"/>
      <c r="CXD145" s="17"/>
      <c r="CXE145" s="17"/>
      <c r="CXF145" s="17"/>
      <c r="CXG145" s="17"/>
      <c r="CXH145" s="17"/>
      <c r="CXI145" s="17"/>
      <c r="CXJ145" s="17"/>
      <c r="CXK145" s="17"/>
      <c r="CXL145" s="17"/>
      <c r="CXM145" s="17"/>
      <c r="CXN145" s="17"/>
      <c r="CXO145" s="17"/>
      <c r="CXP145" s="17"/>
      <c r="CXQ145" s="17"/>
      <c r="CXR145" s="17"/>
      <c r="CXS145" s="17"/>
      <c r="CXT145" s="17"/>
      <c r="CXU145" s="17"/>
      <c r="CXV145" s="17"/>
      <c r="CXW145" s="17"/>
      <c r="CXX145" s="17"/>
      <c r="CXY145" s="17"/>
      <c r="CXZ145" s="17"/>
      <c r="CYA145" s="17"/>
      <c r="CYB145" s="17"/>
      <c r="CYC145" s="17"/>
      <c r="CYD145" s="17"/>
      <c r="CYE145" s="17"/>
      <c r="CYF145" s="17"/>
      <c r="CYG145" s="17"/>
      <c r="CYH145" s="17"/>
      <c r="CYI145" s="17"/>
      <c r="CYJ145" s="17"/>
      <c r="CYK145" s="17"/>
      <c r="CYL145" s="17"/>
      <c r="CYM145" s="17"/>
      <c r="CYN145" s="17"/>
      <c r="CYO145" s="17"/>
      <c r="CYP145" s="17"/>
      <c r="CYQ145" s="17"/>
      <c r="CYR145" s="17"/>
      <c r="CYS145" s="17"/>
      <c r="CYT145" s="17"/>
      <c r="CYU145" s="17"/>
      <c r="CYV145" s="17"/>
      <c r="CYW145" s="17"/>
      <c r="CYX145" s="17"/>
      <c r="CYY145" s="17"/>
      <c r="CYZ145" s="17"/>
      <c r="CZA145" s="17"/>
      <c r="CZB145" s="17"/>
      <c r="CZC145" s="17"/>
      <c r="CZD145" s="17"/>
      <c r="CZE145" s="17"/>
      <c r="CZF145" s="17"/>
      <c r="CZG145" s="17"/>
      <c r="CZH145" s="17"/>
      <c r="CZI145" s="17"/>
      <c r="CZJ145" s="17"/>
      <c r="CZK145" s="17"/>
      <c r="CZL145" s="17"/>
      <c r="CZM145" s="17"/>
      <c r="CZN145" s="17"/>
      <c r="CZO145" s="17"/>
      <c r="CZP145" s="17"/>
      <c r="CZQ145" s="17"/>
      <c r="CZR145" s="17"/>
      <c r="CZS145" s="17"/>
      <c r="CZT145" s="17"/>
      <c r="CZU145" s="17"/>
      <c r="CZV145" s="17"/>
      <c r="CZW145" s="17"/>
      <c r="CZX145" s="17"/>
      <c r="CZY145" s="17"/>
      <c r="CZZ145" s="17"/>
      <c r="DAA145" s="17"/>
      <c r="DAB145" s="17"/>
      <c r="DAC145" s="17"/>
      <c r="DAD145" s="17"/>
      <c r="DAE145" s="17"/>
      <c r="DAF145" s="17"/>
      <c r="DAG145" s="17"/>
      <c r="DAH145" s="17"/>
      <c r="DAI145" s="17"/>
      <c r="DAJ145" s="17"/>
      <c r="DAK145" s="17"/>
      <c r="DAL145" s="17"/>
      <c r="DAM145" s="17"/>
      <c r="DAN145" s="17"/>
      <c r="DAO145" s="17"/>
      <c r="DAP145" s="17"/>
      <c r="DAQ145" s="17"/>
      <c r="DAR145" s="17"/>
      <c r="DAS145" s="17"/>
      <c r="DAT145" s="17"/>
      <c r="DAU145" s="17"/>
      <c r="DAV145" s="17"/>
      <c r="DAW145" s="17"/>
      <c r="DAX145" s="17"/>
      <c r="DAY145" s="17"/>
      <c r="DAZ145" s="17"/>
      <c r="DBA145" s="17"/>
      <c r="DBB145" s="17"/>
      <c r="DBC145" s="17"/>
      <c r="DBD145" s="17"/>
      <c r="DBE145" s="17"/>
      <c r="DBF145" s="17"/>
      <c r="DBG145" s="17"/>
      <c r="DBH145" s="17"/>
      <c r="DBI145" s="17"/>
      <c r="DBJ145" s="17"/>
      <c r="DBK145" s="17"/>
      <c r="DBL145" s="17"/>
      <c r="DBM145" s="17"/>
      <c r="DBN145" s="17"/>
      <c r="DBO145" s="17"/>
      <c r="DBP145" s="17"/>
      <c r="DBQ145" s="17"/>
      <c r="DBR145" s="17"/>
      <c r="DBS145" s="17"/>
      <c r="DBT145" s="17"/>
      <c r="DBU145" s="17"/>
      <c r="DBV145" s="17"/>
      <c r="DBW145" s="17"/>
      <c r="DBX145" s="17"/>
      <c r="DBY145" s="17"/>
      <c r="DBZ145" s="17"/>
      <c r="DCA145" s="17"/>
      <c r="DCB145" s="17"/>
      <c r="DCC145" s="17"/>
      <c r="DCD145" s="17"/>
      <c r="DCE145" s="17"/>
      <c r="DCF145" s="17"/>
      <c r="DCG145" s="17"/>
      <c r="DCH145" s="17"/>
      <c r="DCI145" s="17"/>
      <c r="DCJ145" s="17"/>
      <c r="DCK145" s="17"/>
      <c r="DCL145" s="17"/>
      <c r="DCM145" s="17"/>
      <c r="DCN145" s="17"/>
      <c r="DCO145" s="17"/>
      <c r="DCP145" s="17"/>
      <c r="DCQ145" s="17"/>
      <c r="DCR145" s="17"/>
      <c r="DCS145" s="17"/>
      <c r="DCT145" s="17"/>
      <c r="DCU145" s="17"/>
      <c r="DCV145" s="17"/>
      <c r="DCW145" s="17"/>
      <c r="DCX145" s="17"/>
      <c r="DCY145" s="17"/>
      <c r="DCZ145" s="17"/>
      <c r="DDA145" s="17"/>
      <c r="DDB145" s="17"/>
      <c r="DDC145" s="17"/>
      <c r="DDD145" s="17"/>
      <c r="DDE145" s="17"/>
      <c r="DDF145" s="17"/>
      <c r="DDG145" s="17"/>
      <c r="DDH145" s="17"/>
      <c r="DDI145" s="17"/>
      <c r="DDJ145" s="17"/>
      <c r="DDK145" s="17"/>
      <c r="DDL145" s="17"/>
      <c r="DDM145" s="17"/>
      <c r="DDN145" s="17"/>
      <c r="DDO145" s="17"/>
      <c r="DDP145" s="17"/>
      <c r="DDQ145" s="17"/>
      <c r="DDR145" s="17"/>
      <c r="DDS145" s="17"/>
      <c r="DDT145" s="17"/>
      <c r="DDU145" s="17"/>
      <c r="DDV145" s="17"/>
      <c r="DDW145" s="17"/>
      <c r="DDX145" s="17"/>
      <c r="DDY145" s="17"/>
      <c r="DDZ145" s="17"/>
      <c r="DEA145" s="17"/>
      <c r="DEB145" s="17"/>
      <c r="DEC145" s="17"/>
      <c r="DED145" s="17"/>
      <c r="DEE145" s="17"/>
      <c r="DEF145" s="17"/>
      <c r="DEG145" s="17"/>
      <c r="DEH145" s="17"/>
      <c r="DEI145" s="17"/>
      <c r="DEJ145" s="17"/>
      <c r="DEK145" s="17"/>
      <c r="DEL145" s="17"/>
      <c r="DEM145" s="17"/>
      <c r="DEN145" s="17"/>
      <c r="DEO145" s="17"/>
      <c r="DEP145" s="17"/>
      <c r="DEQ145" s="17"/>
      <c r="DER145" s="17"/>
      <c r="DES145" s="17"/>
      <c r="DET145" s="17"/>
      <c r="DEU145" s="17"/>
      <c r="DEV145" s="17"/>
      <c r="DEW145" s="17"/>
      <c r="DEX145" s="17"/>
      <c r="DEY145" s="17"/>
      <c r="DEZ145" s="17"/>
      <c r="DFA145" s="17"/>
      <c r="DFB145" s="17"/>
      <c r="DFC145" s="17"/>
      <c r="DFD145" s="17"/>
      <c r="DFE145" s="17"/>
      <c r="DFF145" s="17"/>
      <c r="DFG145" s="17"/>
      <c r="DFH145" s="17"/>
      <c r="DFI145" s="17"/>
      <c r="DFJ145" s="17"/>
      <c r="DFK145" s="17"/>
      <c r="DFL145" s="17"/>
      <c r="DFM145" s="17"/>
      <c r="DFN145" s="17"/>
      <c r="DFO145" s="17"/>
      <c r="DFP145" s="17"/>
      <c r="DFQ145" s="17"/>
      <c r="DFR145" s="17"/>
      <c r="DFS145" s="17"/>
      <c r="DFT145" s="17"/>
      <c r="DFU145" s="17"/>
      <c r="DFV145" s="17"/>
      <c r="DFW145" s="17"/>
      <c r="DFX145" s="17"/>
      <c r="DFY145" s="17"/>
      <c r="DFZ145" s="17"/>
      <c r="DGA145" s="17"/>
      <c r="DGB145" s="17"/>
      <c r="DGC145" s="17"/>
      <c r="DGD145" s="17"/>
      <c r="DGE145" s="17"/>
      <c r="DGF145" s="17"/>
      <c r="DGG145" s="17"/>
      <c r="DGH145" s="17"/>
      <c r="DGI145" s="17"/>
      <c r="DGJ145" s="17"/>
      <c r="DGK145" s="17"/>
      <c r="DGL145" s="17"/>
      <c r="DGM145" s="17"/>
      <c r="DGN145" s="17"/>
      <c r="DGO145" s="17"/>
      <c r="DGP145" s="17"/>
      <c r="DGQ145" s="17"/>
      <c r="DGR145" s="17"/>
      <c r="DGS145" s="17"/>
      <c r="DGT145" s="17"/>
      <c r="DGU145" s="17"/>
      <c r="DGV145" s="17"/>
      <c r="DGW145" s="17"/>
      <c r="DGX145" s="17"/>
      <c r="DGY145" s="17"/>
      <c r="DGZ145" s="17"/>
      <c r="DHA145" s="17"/>
      <c r="DHB145" s="17"/>
      <c r="DHC145" s="17"/>
      <c r="DHD145" s="17"/>
      <c r="DHE145" s="17"/>
      <c r="DHF145" s="17"/>
      <c r="DHG145" s="17"/>
      <c r="DHH145" s="17"/>
      <c r="DHI145" s="17"/>
      <c r="DHJ145" s="17"/>
      <c r="DHK145" s="17"/>
      <c r="DHL145" s="17"/>
      <c r="DHM145" s="17"/>
      <c r="DHN145" s="17"/>
      <c r="DHO145" s="17"/>
      <c r="DHP145" s="17"/>
      <c r="DHQ145" s="17"/>
      <c r="DHR145" s="17"/>
      <c r="DHS145" s="17"/>
      <c r="DHT145" s="17"/>
      <c r="DHU145" s="17"/>
      <c r="DHV145" s="17"/>
      <c r="DHW145" s="17"/>
      <c r="DHX145" s="17"/>
      <c r="DHY145" s="17"/>
      <c r="DHZ145" s="17"/>
      <c r="DIA145" s="17"/>
      <c r="DIB145" s="17"/>
      <c r="DIC145" s="17"/>
      <c r="DID145" s="17"/>
      <c r="DIE145" s="17"/>
      <c r="DIF145" s="17"/>
      <c r="DIG145" s="17"/>
      <c r="DIH145" s="17"/>
      <c r="DII145" s="17"/>
      <c r="DIJ145" s="17"/>
      <c r="DIK145" s="17"/>
      <c r="DIL145" s="17"/>
      <c r="DIM145" s="17"/>
      <c r="DIN145" s="17"/>
      <c r="DIO145" s="17"/>
      <c r="DIP145" s="17"/>
      <c r="DIQ145" s="17"/>
      <c r="DIR145" s="17"/>
      <c r="DIS145" s="17"/>
      <c r="DIT145" s="17"/>
      <c r="DIU145" s="17"/>
      <c r="DIV145" s="17"/>
      <c r="DIW145" s="17"/>
      <c r="DIX145" s="17"/>
      <c r="DIY145" s="17"/>
      <c r="DIZ145" s="17"/>
      <c r="DJA145" s="17"/>
      <c r="DJB145" s="17"/>
      <c r="DJC145" s="17"/>
      <c r="DJD145" s="17"/>
      <c r="DJE145" s="17"/>
      <c r="DJF145" s="17"/>
      <c r="DJG145" s="17"/>
      <c r="DJH145" s="17"/>
      <c r="DJI145" s="17"/>
      <c r="DJJ145" s="17"/>
      <c r="DJK145" s="17"/>
      <c r="DJL145" s="17"/>
      <c r="DJM145" s="17"/>
      <c r="DJN145" s="17"/>
      <c r="DJO145" s="17"/>
      <c r="DJP145" s="17"/>
      <c r="DJQ145" s="17"/>
      <c r="DJR145" s="17"/>
      <c r="DJS145" s="17"/>
      <c r="DJT145" s="17"/>
      <c r="DJU145" s="17"/>
      <c r="DJV145" s="17"/>
      <c r="DJW145" s="17"/>
      <c r="DJX145" s="17"/>
      <c r="DJY145" s="17"/>
      <c r="DJZ145" s="17"/>
      <c r="DKA145" s="17"/>
      <c r="DKB145" s="17"/>
      <c r="DKC145" s="17"/>
      <c r="DKD145" s="17"/>
      <c r="DKE145" s="17"/>
      <c r="DKF145" s="17"/>
      <c r="DKG145" s="17"/>
      <c r="DKH145" s="17"/>
      <c r="DKI145" s="17"/>
      <c r="DKJ145" s="17"/>
      <c r="DKK145" s="17"/>
      <c r="DKL145" s="17"/>
      <c r="DKM145" s="17"/>
      <c r="DKN145" s="17"/>
      <c r="DKO145" s="17"/>
      <c r="DKP145" s="17"/>
      <c r="DKQ145" s="17"/>
      <c r="DKR145" s="17"/>
      <c r="DKS145" s="17"/>
      <c r="DKT145" s="17"/>
      <c r="DKU145" s="17"/>
      <c r="DKV145" s="17"/>
      <c r="DKW145" s="17"/>
      <c r="DKX145" s="17"/>
      <c r="DKY145" s="17"/>
      <c r="DKZ145" s="17"/>
      <c r="DLA145" s="17"/>
      <c r="DLB145" s="17"/>
      <c r="DLC145" s="17"/>
      <c r="DLD145" s="17"/>
      <c r="DLE145" s="17"/>
      <c r="DLF145" s="17"/>
      <c r="DLG145" s="17"/>
      <c r="DLH145" s="17"/>
      <c r="DLI145" s="17"/>
      <c r="DLJ145" s="17"/>
      <c r="DLK145" s="17"/>
      <c r="DLL145" s="17"/>
      <c r="DLM145" s="17"/>
      <c r="DLN145" s="17"/>
      <c r="DLO145" s="17"/>
      <c r="DLP145" s="17"/>
      <c r="DLQ145" s="17"/>
      <c r="DLR145" s="17"/>
      <c r="DLS145" s="17"/>
      <c r="DLT145" s="17"/>
      <c r="DLU145" s="17"/>
      <c r="DLV145" s="17"/>
      <c r="DLW145" s="17"/>
      <c r="DLX145" s="17"/>
      <c r="DLY145" s="17"/>
      <c r="DLZ145" s="17"/>
      <c r="DMA145" s="17"/>
      <c r="DMB145" s="17"/>
      <c r="DMC145" s="17"/>
      <c r="DMD145" s="17"/>
      <c r="DME145" s="17"/>
      <c r="DMF145" s="17"/>
      <c r="DMG145" s="17"/>
      <c r="DMH145" s="17"/>
      <c r="DMI145" s="17"/>
      <c r="DMJ145" s="17"/>
      <c r="DMK145" s="17"/>
      <c r="DML145" s="17"/>
      <c r="DMM145" s="17"/>
      <c r="DMN145" s="17"/>
      <c r="DMO145" s="17"/>
      <c r="DMP145" s="17"/>
      <c r="DMQ145" s="17"/>
      <c r="DMR145" s="17"/>
      <c r="DMS145" s="17"/>
      <c r="DMT145" s="17"/>
      <c r="DMU145" s="17"/>
      <c r="DMV145" s="17"/>
      <c r="DMW145" s="17"/>
      <c r="DMX145" s="17"/>
      <c r="DMY145" s="17"/>
      <c r="DMZ145" s="17"/>
      <c r="DNA145" s="17"/>
      <c r="DNB145" s="17"/>
      <c r="DNC145" s="17"/>
      <c r="DND145" s="17"/>
      <c r="DNE145" s="17"/>
      <c r="DNF145" s="17"/>
      <c r="DNG145" s="17"/>
      <c r="DNH145" s="17"/>
      <c r="DNI145" s="17"/>
      <c r="DNJ145" s="17"/>
      <c r="DNK145" s="17"/>
      <c r="DNL145" s="17"/>
      <c r="DNM145" s="17"/>
      <c r="DNN145" s="17"/>
      <c r="DNO145" s="17"/>
      <c r="DNP145" s="17"/>
      <c r="DNQ145" s="17"/>
      <c r="DNR145" s="17"/>
      <c r="DNS145" s="17"/>
      <c r="DNT145" s="17"/>
      <c r="DNU145" s="17"/>
      <c r="DNV145" s="17"/>
      <c r="DNW145" s="17"/>
      <c r="DNX145" s="17"/>
      <c r="DNY145" s="17"/>
      <c r="DNZ145" s="17"/>
      <c r="DOA145" s="17"/>
      <c r="DOB145" s="17"/>
      <c r="DOC145" s="17"/>
      <c r="DOD145" s="17"/>
      <c r="DOE145" s="17"/>
      <c r="DOF145" s="17"/>
      <c r="DOG145" s="17"/>
      <c r="DOH145" s="17"/>
      <c r="DOI145" s="17"/>
      <c r="DOJ145" s="17"/>
      <c r="DOK145" s="17"/>
      <c r="DOL145" s="17"/>
      <c r="DOM145" s="17"/>
      <c r="DON145" s="17"/>
      <c r="DOO145" s="17"/>
      <c r="DOP145" s="17"/>
      <c r="DOQ145" s="17"/>
      <c r="DOR145" s="17"/>
      <c r="DOS145" s="17"/>
      <c r="DOT145" s="17"/>
      <c r="DOU145" s="17"/>
      <c r="DOV145" s="17"/>
      <c r="DOW145" s="17"/>
      <c r="DOX145" s="17"/>
      <c r="DOY145" s="17"/>
      <c r="DOZ145" s="17"/>
      <c r="DPA145" s="17"/>
      <c r="DPB145" s="17"/>
      <c r="DPC145" s="17"/>
      <c r="DPD145" s="17"/>
      <c r="DPE145" s="17"/>
      <c r="DPF145" s="17"/>
      <c r="DPG145" s="17"/>
      <c r="DPH145" s="17"/>
      <c r="DPI145" s="17"/>
      <c r="DPJ145" s="17"/>
      <c r="DPK145" s="17"/>
      <c r="DPL145" s="17"/>
      <c r="DPM145" s="17"/>
      <c r="DPN145" s="17"/>
      <c r="DPO145" s="17"/>
      <c r="DPP145" s="17"/>
      <c r="DPQ145" s="17"/>
      <c r="DPR145" s="17"/>
      <c r="DPS145" s="17"/>
      <c r="DPT145" s="17"/>
      <c r="DPU145" s="17"/>
      <c r="DPV145" s="17"/>
      <c r="DPW145" s="17"/>
      <c r="DPX145" s="17"/>
      <c r="DPY145" s="17"/>
      <c r="DPZ145" s="17"/>
      <c r="DQA145" s="17"/>
      <c r="DQB145" s="17"/>
      <c r="DQC145" s="17"/>
      <c r="DQD145" s="17"/>
      <c r="DQE145" s="17"/>
      <c r="DQF145" s="17"/>
      <c r="DQG145" s="17"/>
      <c r="DQH145" s="17"/>
      <c r="DQI145" s="17"/>
      <c r="DQJ145" s="17"/>
      <c r="DQK145" s="17"/>
      <c r="DQL145" s="17"/>
      <c r="DQM145" s="17"/>
      <c r="DQN145" s="17"/>
      <c r="DQO145" s="17"/>
      <c r="DQP145" s="17"/>
      <c r="DQQ145" s="17"/>
      <c r="DQR145" s="17"/>
      <c r="DQS145" s="17"/>
      <c r="DQT145" s="17"/>
      <c r="DQU145" s="17"/>
      <c r="DQV145" s="17"/>
      <c r="DQW145" s="17"/>
      <c r="DQX145" s="17"/>
      <c r="DQY145" s="17"/>
      <c r="DQZ145" s="17"/>
      <c r="DRA145" s="17"/>
      <c r="DRB145" s="17"/>
      <c r="DRC145" s="17"/>
      <c r="DRD145" s="17"/>
      <c r="DRE145" s="17"/>
      <c r="DRF145" s="17"/>
      <c r="DRG145" s="17"/>
      <c r="DRH145" s="17"/>
      <c r="DRI145" s="17"/>
      <c r="DRJ145" s="17"/>
      <c r="DRK145" s="17"/>
      <c r="DRL145" s="17"/>
      <c r="DRM145" s="17"/>
      <c r="DRN145" s="17"/>
      <c r="DRO145" s="17"/>
      <c r="DRP145" s="17"/>
      <c r="DRQ145" s="17"/>
      <c r="DRR145" s="17"/>
    </row>
    <row r="146" spans="1:3190" s="17" customFormat="1" ht="51" x14ac:dyDescent="0.2">
      <c r="B146" s="202"/>
      <c r="C146" s="203"/>
      <c r="D146" s="204"/>
      <c r="E146" s="202"/>
      <c r="F146" s="398"/>
      <c r="G146" s="399" t="s">
        <v>242</v>
      </c>
      <c r="H146" s="380"/>
      <c r="I146" s="380"/>
      <c r="J146" s="307" t="s">
        <v>200</v>
      </c>
      <c r="K146" s="206"/>
      <c r="L146" s="307" t="s">
        <v>200</v>
      </c>
      <c r="M146" s="206"/>
      <c r="N146" s="208"/>
      <c r="O146" s="355"/>
      <c r="P146" s="209">
        <v>30</v>
      </c>
      <c r="Q146" s="112"/>
      <c r="R146" s="114"/>
      <c r="S146" s="335"/>
      <c r="T146" s="335"/>
      <c r="U146" s="335"/>
      <c r="V146" s="335"/>
      <c r="W146" s="154"/>
      <c r="X146" s="128"/>
      <c r="Y146" s="55"/>
      <c r="Z146" s="56"/>
      <c r="AA146" s="57"/>
      <c r="AB146" s="57"/>
      <c r="AC146" s="57"/>
    </row>
    <row r="147" spans="1:3190" s="17" customFormat="1" ht="25.5" x14ac:dyDescent="0.2">
      <c r="B147" s="187"/>
      <c r="C147" s="192"/>
      <c r="D147" s="193"/>
      <c r="E147" s="187">
        <v>2</v>
      </c>
      <c r="F147" s="197" t="s">
        <v>58</v>
      </c>
      <c r="G147" s="198" t="s">
        <v>243</v>
      </c>
      <c r="H147" s="195"/>
      <c r="I147" s="195"/>
      <c r="J147" s="327"/>
      <c r="K147" s="199"/>
      <c r="L147" s="200"/>
      <c r="M147" s="199" t="s">
        <v>325</v>
      </c>
      <c r="N147" s="201"/>
      <c r="O147" s="358" t="s">
        <v>326</v>
      </c>
      <c r="P147" s="1">
        <v>20</v>
      </c>
      <c r="Q147" s="112"/>
      <c r="R147" s="114"/>
      <c r="S147" s="335" t="s">
        <v>324</v>
      </c>
      <c r="T147" s="51"/>
      <c r="U147" s="51"/>
      <c r="V147" s="51"/>
      <c r="W147" s="154"/>
      <c r="X147" s="128"/>
      <c r="Y147" s="55"/>
      <c r="Z147" s="56"/>
      <c r="AA147" s="57"/>
      <c r="AB147" s="57"/>
      <c r="AC147" s="57"/>
    </row>
    <row r="148" spans="1:3190" s="17" customFormat="1" x14ac:dyDescent="0.2">
      <c r="B148" s="187"/>
      <c r="C148" s="192"/>
      <c r="D148" s="193"/>
      <c r="E148" s="187"/>
      <c r="F148" s="197"/>
      <c r="G148" s="352" t="s">
        <v>115</v>
      </c>
      <c r="H148" s="195"/>
      <c r="I148" s="195"/>
      <c r="J148" s="327"/>
      <c r="K148" s="199"/>
      <c r="L148" s="200"/>
      <c r="M148" s="199"/>
      <c r="N148" s="201"/>
      <c r="O148" s="358"/>
      <c r="P148" s="1">
        <v>5</v>
      </c>
      <c r="Q148" s="112"/>
      <c r="R148" s="114"/>
      <c r="S148" s="335"/>
      <c r="T148" s="335"/>
      <c r="U148" s="335"/>
      <c r="V148" s="335"/>
      <c r="W148" s="154"/>
      <c r="X148" s="128"/>
      <c r="Y148" s="55"/>
      <c r="Z148" s="56"/>
      <c r="AA148" s="57"/>
      <c r="AB148" s="57"/>
      <c r="AC148" s="57"/>
    </row>
    <row r="149" spans="1:3190" s="17" customFormat="1" ht="38.25" x14ac:dyDescent="0.2">
      <c r="B149" s="187"/>
      <c r="C149" s="192"/>
      <c r="D149" s="193"/>
      <c r="E149" s="187"/>
      <c r="F149" s="197"/>
      <c r="G149" s="352" t="s">
        <v>244</v>
      </c>
      <c r="H149" s="195"/>
      <c r="I149" s="195"/>
      <c r="J149" s="327"/>
      <c r="K149" s="199"/>
      <c r="L149" s="200"/>
      <c r="M149" s="199"/>
      <c r="N149" s="201"/>
      <c r="O149" s="358"/>
      <c r="P149" s="1">
        <v>10</v>
      </c>
      <c r="Q149" s="112"/>
      <c r="R149" s="114"/>
      <c r="S149" s="335"/>
      <c r="T149" s="335"/>
      <c r="U149" s="335"/>
      <c r="V149" s="335"/>
      <c r="W149" s="154"/>
      <c r="X149" s="128"/>
      <c r="Y149" s="55"/>
      <c r="Z149" s="56"/>
      <c r="AA149" s="57"/>
      <c r="AB149" s="57"/>
      <c r="AC149" s="57"/>
    </row>
    <row r="150" spans="1:3190" s="17" customFormat="1" ht="76.5" x14ac:dyDescent="0.2">
      <c r="B150" s="187"/>
      <c r="C150" s="192"/>
      <c r="D150" s="193"/>
      <c r="E150" s="187"/>
      <c r="F150" s="197"/>
      <c r="G150" s="352" t="s">
        <v>245</v>
      </c>
      <c r="H150" s="195"/>
      <c r="I150" s="195"/>
      <c r="J150" s="327"/>
      <c r="K150" s="199"/>
      <c r="L150" s="200"/>
      <c r="M150" s="199"/>
      <c r="N150" s="201"/>
      <c r="O150" s="358"/>
      <c r="P150" s="1" t="s">
        <v>235</v>
      </c>
      <c r="Q150" s="112"/>
      <c r="R150" s="114"/>
      <c r="S150" s="335"/>
      <c r="T150" s="335"/>
      <c r="U150" s="335"/>
      <c r="V150" s="335"/>
      <c r="W150" s="154"/>
      <c r="X150" s="128"/>
      <c r="Y150" s="55"/>
      <c r="Z150" s="56"/>
      <c r="AA150" s="57"/>
      <c r="AB150" s="57"/>
      <c r="AC150" s="57"/>
    </row>
    <row r="151" spans="1:3190" s="17" customFormat="1" x14ac:dyDescent="0.2">
      <c r="B151" s="202"/>
      <c r="C151" s="203"/>
      <c r="D151" s="204"/>
      <c r="E151" s="180">
        <v>3</v>
      </c>
      <c r="F151" s="90" t="s">
        <v>177</v>
      </c>
      <c r="G151" s="62" t="s">
        <v>81</v>
      </c>
      <c r="H151" s="195"/>
      <c r="I151" s="195"/>
      <c r="J151" s="328"/>
      <c r="K151" s="206"/>
      <c r="L151" s="207"/>
      <c r="M151" s="206"/>
      <c r="N151" s="208"/>
      <c r="O151" s="392"/>
      <c r="P151" s="209">
        <v>15</v>
      </c>
      <c r="Q151" s="112"/>
      <c r="R151" s="114"/>
      <c r="S151" s="335" t="s">
        <v>327</v>
      </c>
      <c r="T151" s="51"/>
      <c r="U151" s="51"/>
      <c r="V151" s="51"/>
      <c r="W151" s="154"/>
      <c r="X151" s="128"/>
      <c r="Y151" s="55"/>
      <c r="Z151" s="196"/>
      <c r="AA151" s="57"/>
      <c r="AB151" s="57"/>
      <c r="AC151" s="57"/>
    </row>
    <row r="152" spans="1:3190" s="17" customFormat="1" x14ac:dyDescent="0.2">
      <c r="B152" s="202"/>
      <c r="C152" s="203"/>
      <c r="D152" s="204"/>
      <c r="E152" s="180"/>
      <c r="F152" s="341"/>
      <c r="G152" s="62" t="s">
        <v>246</v>
      </c>
      <c r="H152" s="195"/>
      <c r="I152" s="195"/>
      <c r="J152" s="328"/>
      <c r="K152" s="206"/>
      <c r="L152" s="207"/>
      <c r="M152" s="206"/>
      <c r="N152" s="208"/>
      <c r="O152" s="392"/>
      <c r="P152" s="209" t="s">
        <v>235</v>
      </c>
      <c r="Q152" s="112"/>
      <c r="R152" s="114"/>
      <c r="S152" s="335"/>
      <c r="T152" s="335"/>
      <c r="U152" s="335"/>
      <c r="V152" s="335"/>
      <c r="W152" s="154"/>
      <c r="X152" s="128"/>
      <c r="Y152" s="55"/>
      <c r="Z152" s="196"/>
      <c r="AA152" s="57"/>
      <c r="AB152" s="57"/>
      <c r="AC152" s="57"/>
    </row>
    <row r="153" spans="1:3190" s="17" customFormat="1" x14ac:dyDescent="0.2">
      <c r="B153" s="202"/>
      <c r="C153" s="203"/>
      <c r="D153" s="204"/>
      <c r="E153" s="180"/>
      <c r="F153" s="90"/>
      <c r="G153" s="330" t="s">
        <v>115</v>
      </c>
      <c r="H153" s="195"/>
      <c r="I153" s="195"/>
      <c r="J153" s="328"/>
      <c r="K153" s="206"/>
      <c r="L153" s="207"/>
      <c r="M153" s="206"/>
      <c r="N153" s="208"/>
      <c r="O153" s="392"/>
      <c r="P153" s="209">
        <v>5</v>
      </c>
      <c r="Q153" s="112"/>
      <c r="R153" s="114"/>
      <c r="S153" s="51"/>
      <c r="T153" s="51"/>
      <c r="U153" s="51"/>
      <c r="V153" s="51"/>
      <c r="W153" s="154"/>
      <c r="X153" s="128"/>
      <c r="Y153" s="55"/>
      <c r="Z153" s="196"/>
      <c r="AA153" s="57"/>
      <c r="AB153" s="57"/>
      <c r="AC153" s="57"/>
    </row>
    <row r="154" spans="1:3190" s="17" customFormat="1" x14ac:dyDescent="0.2">
      <c r="B154" s="202"/>
      <c r="C154" s="203"/>
      <c r="D154" s="204"/>
      <c r="E154" s="180"/>
      <c r="F154" s="90"/>
      <c r="G154" s="330" t="s">
        <v>90</v>
      </c>
      <c r="H154" s="195"/>
      <c r="I154" s="195"/>
      <c r="J154" s="328"/>
      <c r="K154" s="206"/>
      <c r="L154" s="207"/>
      <c r="M154" s="206"/>
      <c r="N154" s="208"/>
      <c r="O154" s="392"/>
      <c r="P154" s="209">
        <v>240</v>
      </c>
      <c r="Q154" s="112"/>
      <c r="R154" s="114"/>
      <c r="S154" s="51"/>
      <c r="T154" s="51"/>
      <c r="U154" s="51"/>
      <c r="V154" s="51"/>
      <c r="W154" s="154"/>
      <c r="X154" s="128"/>
      <c r="Y154" s="55"/>
      <c r="Z154" s="196"/>
      <c r="AA154" s="57"/>
      <c r="AB154" s="57"/>
      <c r="AC154" s="57"/>
    </row>
    <row r="155" spans="1:3190" s="17" customFormat="1" ht="25.5" x14ac:dyDescent="0.2">
      <c r="B155" s="202"/>
      <c r="C155" s="203"/>
      <c r="D155" s="204"/>
      <c r="E155" s="202">
        <v>4</v>
      </c>
      <c r="F155" s="379" t="s">
        <v>240</v>
      </c>
      <c r="G155" s="375" t="s">
        <v>115</v>
      </c>
      <c r="H155" s="381"/>
      <c r="I155" s="380"/>
      <c r="J155" s="328"/>
      <c r="K155" s="206"/>
      <c r="L155" s="207"/>
      <c r="M155" s="206"/>
      <c r="N155" s="208"/>
      <c r="O155" s="393" t="s">
        <v>291</v>
      </c>
      <c r="P155" s="382">
        <v>15</v>
      </c>
      <c r="Q155" s="112"/>
      <c r="R155" s="114"/>
      <c r="S155" s="335" t="s">
        <v>328</v>
      </c>
      <c r="T155" s="51"/>
      <c r="U155" s="51"/>
      <c r="V155" s="51"/>
      <c r="W155" s="154"/>
      <c r="X155" s="128"/>
      <c r="Y155" s="55"/>
      <c r="Z155" s="196"/>
      <c r="AA155" s="57"/>
      <c r="AB155" s="57"/>
      <c r="AC155" s="57"/>
    </row>
    <row r="156" spans="1:3190" s="17" customFormat="1" ht="25.5" x14ac:dyDescent="0.2">
      <c r="B156" s="202"/>
      <c r="C156" s="203"/>
      <c r="D156" s="204"/>
      <c r="E156" s="202"/>
      <c r="F156" s="341"/>
      <c r="G156" s="383" t="s">
        <v>178</v>
      </c>
      <c r="H156" s="381"/>
      <c r="I156" s="380"/>
      <c r="J156" s="328"/>
      <c r="K156" s="206"/>
      <c r="L156" s="207"/>
      <c r="M156" s="206"/>
      <c r="N156" s="208"/>
      <c r="O156" s="355"/>
      <c r="P156" s="209">
        <v>5</v>
      </c>
      <c r="Q156" s="112"/>
      <c r="R156" s="114"/>
      <c r="S156" s="51"/>
      <c r="T156" s="51"/>
      <c r="U156" s="51"/>
      <c r="V156" s="51"/>
      <c r="W156" s="154"/>
      <c r="X156" s="128"/>
      <c r="Y156" s="55"/>
      <c r="Z156" s="56"/>
      <c r="AA156" s="57"/>
      <c r="AB156" s="57"/>
      <c r="AC156" s="57"/>
    </row>
    <row r="157" spans="1:3190" x14ac:dyDescent="0.2">
      <c r="C157" s="130">
        <v>4</v>
      </c>
      <c r="D157" s="212">
        <v>2</v>
      </c>
      <c r="E157" s="79">
        <v>1</v>
      </c>
      <c r="F157" s="80" t="s">
        <v>59</v>
      </c>
      <c r="G157" s="168" t="s">
        <v>137</v>
      </c>
      <c r="H157" s="64"/>
      <c r="I157" s="64"/>
      <c r="J157" s="171"/>
      <c r="K157" s="68"/>
      <c r="L157" s="67"/>
      <c r="M157" s="68"/>
      <c r="N157" s="69"/>
      <c r="O157" s="355" t="s">
        <v>326</v>
      </c>
      <c r="P157" s="131">
        <v>5</v>
      </c>
      <c r="Q157" s="70"/>
      <c r="R157" s="87"/>
      <c r="S157" s="335" t="s">
        <v>329</v>
      </c>
      <c r="T157" s="51"/>
      <c r="U157" s="51"/>
      <c r="V157" s="51"/>
      <c r="W157" s="177"/>
      <c r="X157" s="128"/>
      <c r="Y157" s="55"/>
      <c r="Z157" s="213"/>
      <c r="AA157" s="57"/>
      <c r="AB157" s="57"/>
      <c r="AC157" s="57"/>
    </row>
    <row r="158" spans="1:3190" x14ac:dyDescent="0.2">
      <c r="C158" s="130"/>
      <c r="D158" s="212"/>
      <c r="E158" s="79"/>
      <c r="F158" s="80"/>
      <c r="G158" s="168" t="s">
        <v>138</v>
      </c>
      <c r="H158" s="64"/>
      <c r="I158" s="64"/>
      <c r="J158" s="171"/>
      <c r="K158" s="68"/>
      <c r="L158" s="67"/>
      <c r="M158" s="68"/>
      <c r="N158" s="69"/>
      <c r="O158" s="355"/>
      <c r="P158" s="131">
        <v>5</v>
      </c>
      <c r="Q158" s="70"/>
      <c r="R158" s="87"/>
      <c r="S158" s="51"/>
      <c r="T158" s="51"/>
      <c r="U158" s="51"/>
      <c r="V158" s="51"/>
      <c r="W158" s="177"/>
      <c r="X158" s="128"/>
      <c r="Y158" s="55"/>
      <c r="Z158" s="77"/>
      <c r="AA158" s="57"/>
      <c r="AB158" s="57"/>
      <c r="AC158" s="57"/>
    </row>
    <row r="159" spans="1:3190" x14ac:dyDescent="0.2">
      <c r="C159" s="130"/>
      <c r="D159" s="212"/>
      <c r="E159" s="79"/>
      <c r="F159" s="80"/>
      <c r="G159" s="214" t="s">
        <v>96</v>
      </c>
      <c r="H159" s="64"/>
      <c r="I159" s="64"/>
      <c r="J159" s="171"/>
      <c r="K159" s="68"/>
      <c r="L159" s="67"/>
      <c r="M159" s="68"/>
      <c r="N159" s="69"/>
      <c r="O159" s="355"/>
      <c r="P159" s="131">
        <v>15</v>
      </c>
      <c r="Q159" s="70"/>
      <c r="R159" s="87"/>
      <c r="S159" s="51"/>
      <c r="T159" s="51"/>
      <c r="U159" s="51"/>
      <c r="V159" s="51"/>
      <c r="W159" s="177"/>
      <c r="X159" s="128"/>
      <c r="Y159" s="55"/>
      <c r="Z159" s="77"/>
      <c r="AA159" s="57"/>
      <c r="AB159" s="57"/>
      <c r="AC159" s="57"/>
    </row>
    <row r="160" spans="1:3190" x14ac:dyDescent="0.2">
      <c r="C160" s="130"/>
      <c r="D160" s="212"/>
      <c r="E160" s="79"/>
      <c r="F160" s="80"/>
      <c r="G160" s="214" t="s">
        <v>159</v>
      </c>
      <c r="H160" s="64"/>
      <c r="I160" s="64"/>
      <c r="J160" s="171"/>
      <c r="K160" s="68"/>
      <c r="L160" s="67"/>
      <c r="M160" s="68"/>
      <c r="N160" s="69"/>
      <c r="O160" s="355"/>
      <c r="P160" s="131">
        <v>130</v>
      </c>
      <c r="Q160" s="70"/>
      <c r="R160" s="87"/>
      <c r="S160" s="51"/>
      <c r="T160" s="70"/>
      <c r="U160" s="51"/>
      <c r="V160" s="52"/>
      <c r="W160" s="177"/>
      <c r="X160" s="128"/>
      <c r="Y160" s="55"/>
      <c r="Z160" s="178"/>
      <c r="AA160" s="57"/>
      <c r="AB160" s="57"/>
      <c r="AC160" s="57"/>
    </row>
    <row r="161" spans="2:29" x14ac:dyDescent="0.2">
      <c r="C161" s="130"/>
      <c r="D161" s="212"/>
      <c r="E161" s="79"/>
      <c r="F161" s="336"/>
      <c r="G161" s="214" t="s">
        <v>96</v>
      </c>
      <c r="H161" s="64"/>
      <c r="I161" s="64"/>
      <c r="J161" s="171"/>
      <c r="K161" s="68"/>
      <c r="L161" s="67"/>
      <c r="M161" s="68"/>
      <c r="N161" s="69"/>
      <c r="O161" s="355"/>
      <c r="P161" s="131">
        <v>15</v>
      </c>
      <c r="Q161" s="70"/>
      <c r="R161" s="87"/>
      <c r="S161" s="335"/>
      <c r="T161" s="70"/>
      <c r="U161" s="335"/>
      <c r="V161" s="52"/>
      <c r="W161" s="177"/>
      <c r="X161" s="128"/>
      <c r="Y161" s="55"/>
      <c r="Z161" s="178"/>
      <c r="AA161" s="57"/>
      <c r="AB161" s="57"/>
      <c r="AC161" s="57"/>
    </row>
    <row r="162" spans="2:29" x14ac:dyDescent="0.2">
      <c r="C162" s="130"/>
      <c r="D162" s="212"/>
      <c r="E162" s="79">
        <v>2</v>
      </c>
      <c r="F162" s="80" t="s">
        <v>63</v>
      </c>
      <c r="G162" s="214" t="s">
        <v>96</v>
      </c>
      <c r="H162" s="64"/>
      <c r="I162" s="64"/>
      <c r="J162" s="171"/>
      <c r="K162" s="68"/>
      <c r="L162" s="67"/>
      <c r="M162" s="68"/>
      <c r="N162" s="69"/>
      <c r="O162" s="355"/>
      <c r="P162" s="131">
        <v>15</v>
      </c>
      <c r="Q162" s="70"/>
      <c r="R162" s="87"/>
      <c r="S162" s="51"/>
      <c r="T162" s="51"/>
      <c r="U162" s="51"/>
      <c r="V162" s="51"/>
      <c r="W162" s="177"/>
      <c r="X162" s="128"/>
      <c r="Y162" s="55"/>
      <c r="Z162" s="77"/>
      <c r="AA162" s="57"/>
      <c r="AB162" s="57"/>
      <c r="AC162" s="57"/>
    </row>
    <row r="163" spans="2:29" x14ac:dyDescent="0.2">
      <c r="C163" s="130"/>
      <c r="D163" s="212"/>
      <c r="E163" s="79"/>
      <c r="F163" s="80"/>
      <c r="G163" s="214" t="s">
        <v>205</v>
      </c>
      <c r="H163" s="64"/>
      <c r="I163" s="64"/>
      <c r="J163" s="171"/>
      <c r="K163" s="68"/>
      <c r="L163" s="67"/>
      <c r="M163" s="68"/>
      <c r="N163" s="69"/>
      <c r="O163" s="355"/>
      <c r="P163" s="131">
        <v>180</v>
      </c>
      <c r="Q163" s="70"/>
      <c r="R163" s="87"/>
      <c r="S163" s="216"/>
      <c r="T163" s="216"/>
      <c r="U163" s="216"/>
      <c r="V163" s="216"/>
      <c r="W163" s="177"/>
      <c r="X163" s="128"/>
      <c r="Y163" s="55"/>
      <c r="Z163" s="77"/>
      <c r="AA163" s="57"/>
      <c r="AB163" s="57"/>
      <c r="AC163" s="57"/>
    </row>
    <row r="164" spans="2:29" x14ac:dyDescent="0.2">
      <c r="C164" s="130"/>
      <c r="D164" s="212"/>
      <c r="E164" s="79"/>
      <c r="F164" s="336"/>
      <c r="G164" s="384" t="s">
        <v>96</v>
      </c>
      <c r="H164" s="64"/>
      <c r="I164" s="64"/>
      <c r="J164" s="171"/>
      <c r="K164" s="68"/>
      <c r="L164" s="67"/>
      <c r="M164" s="68"/>
      <c r="N164" s="69"/>
      <c r="O164" s="355"/>
      <c r="P164" s="131">
        <v>15</v>
      </c>
      <c r="Q164" s="70"/>
      <c r="R164" s="87"/>
      <c r="S164" s="216"/>
      <c r="T164" s="216"/>
      <c r="U164" s="216"/>
      <c r="V164" s="216"/>
      <c r="W164" s="177"/>
      <c r="X164" s="128"/>
      <c r="Y164" s="55"/>
      <c r="Z164" s="77"/>
      <c r="AA164" s="57"/>
      <c r="AB164" s="57"/>
      <c r="AC164" s="57"/>
    </row>
    <row r="165" spans="2:29" x14ac:dyDescent="0.2">
      <c r="B165" s="217"/>
      <c r="C165" s="218"/>
      <c r="D165" s="219"/>
      <c r="E165" s="217">
        <v>3</v>
      </c>
      <c r="F165" s="197" t="s">
        <v>64</v>
      </c>
      <c r="G165" s="194" t="s">
        <v>115</v>
      </c>
      <c r="H165" s="210"/>
      <c r="I165" s="195"/>
      <c r="J165" s="327"/>
      <c r="K165" s="199"/>
      <c r="L165" s="200"/>
      <c r="M165" s="199"/>
      <c r="N165" s="201"/>
      <c r="O165" s="358"/>
      <c r="P165" s="189">
        <v>15</v>
      </c>
      <c r="Q165" s="70"/>
      <c r="R165" s="175"/>
      <c r="S165" s="335" t="s">
        <v>330</v>
      </c>
      <c r="T165" s="51"/>
      <c r="U165" s="51"/>
      <c r="V165" s="51"/>
      <c r="W165" s="177"/>
      <c r="X165" s="128"/>
      <c r="Y165" s="55"/>
      <c r="Z165" s="56"/>
      <c r="AA165" s="57"/>
      <c r="AB165" s="57"/>
      <c r="AC165" s="57"/>
    </row>
    <row r="166" spans="2:29" x14ac:dyDescent="0.2">
      <c r="B166" s="217"/>
      <c r="C166" s="192"/>
      <c r="D166" s="193"/>
      <c r="E166" s="217"/>
      <c r="F166" s="197"/>
      <c r="G166" s="220" t="s">
        <v>96</v>
      </c>
      <c r="H166" s="210"/>
      <c r="I166" s="195"/>
      <c r="J166" s="327"/>
      <c r="K166" s="199"/>
      <c r="L166" s="200"/>
      <c r="M166" s="199"/>
      <c r="N166" s="201"/>
      <c r="O166" s="358"/>
      <c r="P166" s="221">
        <v>20</v>
      </c>
      <c r="Q166" s="112"/>
      <c r="R166" s="222"/>
      <c r="S166" s="51"/>
      <c r="T166" s="51"/>
      <c r="U166" s="51"/>
      <c r="V166" s="51"/>
      <c r="W166" s="177"/>
      <c r="X166" s="128"/>
      <c r="Y166" s="55"/>
      <c r="Z166" s="56"/>
      <c r="AA166" s="57"/>
      <c r="AB166" s="57"/>
      <c r="AC166" s="57"/>
    </row>
    <row r="167" spans="2:29" x14ac:dyDescent="0.2">
      <c r="B167" s="217"/>
      <c r="C167" s="192"/>
      <c r="D167" s="193"/>
      <c r="E167" s="217"/>
      <c r="F167" s="197"/>
      <c r="G167" s="220" t="s">
        <v>116</v>
      </c>
      <c r="H167" s="210"/>
      <c r="I167" s="195"/>
      <c r="J167" s="327"/>
      <c r="K167" s="199"/>
      <c r="L167" s="200"/>
      <c r="M167" s="199"/>
      <c r="N167" s="201"/>
      <c r="O167" s="358"/>
      <c r="P167" s="221">
        <v>120</v>
      </c>
      <c r="Q167" s="112"/>
      <c r="R167" s="222"/>
      <c r="S167" s="335"/>
      <c r="T167" s="335"/>
      <c r="U167" s="335"/>
      <c r="V167" s="335"/>
      <c r="W167" s="177"/>
      <c r="X167" s="128"/>
      <c r="Y167" s="55"/>
      <c r="Z167" s="56"/>
      <c r="AA167" s="57"/>
      <c r="AB167" s="57"/>
      <c r="AC167" s="57"/>
    </row>
    <row r="168" spans="2:29" x14ac:dyDescent="0.2">
      <c r="B168" s="217"/>
      <c r="C168" s="192"/>
      <c r="D168" s="193"/>
      <c r="E168" s="217"/>
      <c r="F168" s="197"/>
      <c r="G168" s="220" t="s">
        <v>116</v>
      </c>
      <c r="H168" s="210"/>
      <c r="I168" s="195"/>
      <c r="J168" s="327"/>
      <c r="K168" s="199"/>
      <c r="L168" s="200"/>
      <c r="M168" s="199"/>
      <c r="N168" s="201"/>
      <c r="O168" s="358"/>
      <c r="P168" s="221">
        <v>120</v>
      </c>
      <c r="Q168" s="112"/>
      <c r="R168" s="222"/>
      <c r="S168" s="335"/>
      <c r="T168" s="335"/>
      <c r="U168" s="335"/>
      <c r="V168" s="335"/>
      <c r="W168" s="177"/>
      <c r="X168" s="128"/>
      <c r="Y168" s="55"/>
      <c r="Z168" s="56"/>
      <c r="AA168" s="57"/>
      <c r="AB168" s="57"/>
      <c r="AC168" s="57"/>
    </row>
    <row r="169" spans="2:29" x14ac:dyDescent="0.2">
      <c r="B169" s="217"/>
      <c r="C169" s="192"/>
      <c r="D169" s="193"/>
      <c r="E169" s="217"/>
      <c r="F169" s="197"/>
      <c r="G169" s="220" t="s">
        <v>116</v>
      </c>
      <c r="H169" s="210"/>
      <c r="I169" s="195"/>
      <c r="J169" s="327"/>
      <c r="K169" s="199"/>
      <c r="L169" s="200"/>
      <c r="M169" s="199"/>
      <c r="N169" s="201"/>
      <c r="O169" s="358"/>
      <c r="P169" s="221">
        <v>120</v>
      </c>
      <c r="Q169" s="112"/>
      <c r="R169" s="222"/>
      <c r="S169" s="335"/>
      <c r="T169" s="335"/>
      <c r="U169" s="335"/>
      <c r="V169" s="335"/>
      <c r="W169" s="177"/>
      <c r="X169" s="128"/>
      <c r="Y169" s="55"/>
      <c r="Z169" s="56"/>
      <c r="AA169" s="57"/>
      <c r="AB169" s="57"/>
      <c r="AC169" s="57"/>
    </row>
    <row r="170" spans="2:29" x14ac:dyDescent="0.2">
      <c r="B170" s="217"/>
      <c r="C170" s="192">
        <v>4</v>
      </c>
      <c r="D170" s="193">
        <v>3</v>
      </c>
      <c r="E170" s="217">
        <v>1</v>
      </c>
      <c r="F170" s="197" t="s">
        <v>61</v>
      </c>
      <c r="G170" s="188" t="s">
        <v>81</v>
      </c>
      <c r="H170" s="210"/>
      <c r="I170" s="195"/>
      <c r="J170" s="327"/>
      <c r="K170" s="199"/>
      <c r="L170" s="200"/>
      <c r="M170" s="199"/>
      <c r="N170" s="201"/>
      <c r="O170" s="358" t="s">
        <v>326</v>
      </c>
      <c r="P170" s="189">
        <v>15</v>
      </c>
      <c r="Q170" s="112"/>
      <c r="R170" s="114"/>
      <c r="S170" s="335" t="s">
        <v>331</v>
      </c>
      <c r="T170" s="51"/>
      <c r="U170" s="51"/>
      <c r="V170" s="51"/>
      <c r="W170" s="154"/>
      <c r="X170" s="128"/>
      <c r="Y170" s="55"/>
      <c r="Z170" s="196"/>
      <c r="AA170" s="57"/>
      <c r="AB170" s="57"/>
      <c r="AC170" s="57"/>
    </row>
    <row r="171" spans="2:29" ht="38.25" x14ac:dyDescent="0.2">
      <c r="B171" s="217"/>
      <c r="C171" s="192"/>
      <c r="D171" s="193"/>
      <c r="E171" s="217"/>
      <c r="F171" s="197"/>
      <c r="G171" s="223" t="s">
        <v>179</v>
      </c>
      <c r="H171" s="210"/>
      <c r="I171" s="195"/>
      <c r="J171" s="327"/>
      <c r="K171" s="199"/>
      <c r="L171" s="200"/>
      <c r="M171" s="199"/>
      <c r="N171" s="201"/>
      <c r="O171" s="358"/>
      <c r="P171" s="1">
        <v>25</v>
      </c>
      <c r="Q171" s="112"/>
      <c r="R171" s="114"/>
      <c r="S171" s="51"/>
      <c r="T171" s="51"/>
      <c r="U171" s="51"/>
      <c r="V171" s="51"/>
      <c r="W171" s="177"/>
      <c r="X171" s="128"/>
      <c r="Y171" s="55"/>
      <c r="Z171" s="56"/>
      <c r="AA171" s="57"/>
      <c r="AB171" s="57"/>
      <c r="AC171" s="57"/>
    </row>
    <row r="172" spans="2:29" x14ac:dyDescent="0.2">
      <c r="B172" s="217"/>
      <c r="C172" s="192"/>
      <c r="D172" s="193"/>
      <c r="E172" s="217">
        <v>2</v>
      </c>
      <c r="F172" s="197" t="s">
        <v>66</v>
      </c>
      <c r="G172" s="194" t="s">
        <v>247</v>
      </c>
      <c r="H172" s="210"/>
      <c r="I172" s="195"/>
      <c r="J172" s="327"/>
      <c r="K172" s="199"/>
      <c r="L172" s="200"/>
      <c r="M172" s="199"/>
      <c r="N172" s="201"/>
      <c r="O172" s="358" t="s">
        <v>326</v>
      </c>
      <c r="P172" s="189" t="s">
        <v>235</v>
      </c>
      <c r="Q172" s="112"/>
      <c r="R172" s="114"/>
      <c r="S172" s="335" t="s">
        <v>332</v>
      </c>
      <c r="T172" s="51"/>
      <c r="U172" s="51"/>
      <c r="V172" s="51"/>
      <c r="W172" s="154"/>
      <c r="X172" s="128"/>
      <c r="Y172" s="55"/>
      <c r="Z172" s="196"/>
      <c r="AA172" s="57"/>
      <c r="AB172" s="57"/>
      <c r="AC172" s="57"/>
    </row>
    <row r="173" spans="2:29" x14ac:dyDescent="0.2">
      <c r="B173" s="217"/>
      <c r="C173" s="192"/>
      <c r="D173" s="193"/>
      <c r="E173" s="217"/>
      <c r="F173" s="197"/>
      <c r="G173" s="194" t="s">
        <v>115</v>
      </c>
      <c r="H173" s="210"/>
      <c r="I173" s="195"/>
      <c r="J173" s="327"/>
      <c r="K173" s="199"/>
      <c r="L173" s="200"/>
      <c r="M173" s="199"/>
      <c r="N173" s="201"/>
      <c r="O173" s="358"/>
      <c r="P173" s="1">
        <v>5</v>
      </c>
      <c r="Q173" s="112"/>
      <c r="R173" s="114"/>
      <c r="S173" s="51"/>
      <c r="T173" s="51"/>
      <c r="U173" s="51"/>
      <c r="V173" s="51"/>
      <c r="W173" s="177"/>
      <c r="X173" s="128"/>
      <c r="Y173" s="55"/>
      <c r="Z173" s="196"/>
      <c r="AA173" s="57"/>
      <c r="AB173" s="57"/>
      <c r="AC173" s="57"/>
    </row>
    <row r="174" spans="2:29" ht="38.25" x14ac:dyDescent="0.2">
      <c r="B174" s="217"/>
      <c r="C174" s="192"/>
      <c r="D174" s="193"/>
      <c r="E174" s="217"/>
      <c r="F174" s="197"/>
      <c r="G174" s="198" t="s">
        <v>244</v>
      </c>
      <c r="H174" s="210"/>
      <c r="I174" s="195"/>
      <c r="J174" s="327"/>
      <c r="K174" s="199"/>
      <c r="L174" s="200"/>
      <c r="M174" s="199"/>
      <c r="N174" s="201"/>
      <c r="O174" s="358"/>
      <c r="P174" s="1">
        <v>10</v>
      </c>
      <c r="Q174" s="112"/>
      <c r="R174" s="114"/>
      <c r="S174" s="335"/>
      <c r="T174" s="335"/>
      <c r="U174" s="335"/>
      <c r="V174" s="335"/>
      <c r="W174" s="177"/>
      <c r="X174" s="128"/>
      <c r="Y174" s="55"/>
      <c r="Z174" s="196"/>
      <c r="AA174" s="57"/>
      <c r="AB174" s="57"/>
      <c r="AC174" s="57"/>
    </row>
    <row r="175" spans="2:29" ht="25.5" x14ac:dyDescent="0.2">
      <c r="B175" s="217"/>
      <c r="C175" s="192"/>
      <c r="D175" s="193"/>
      <c r="E175" s="217"/>
      <c r="F175" s="197"/>
      <c r="G175" s="198" t="s">
        <v>248</v>
      </c>
      <c r="H175" s="210"/>
      <c r="I175" s="195"/>
      <c r="J175" s="327"/>
      <c r="K175" s="199"/>
      <c r="L175" s="200"/>
      <c r="M175" s="199"/>
      <c r="N175" s="201"/>
      <c r="O175" s="358"/>
      <c r="P175" s="1" t="s">
        <v>235</v>
      </c>
      <c r="Q175" s="112"/>
      <c r="R175" s="114"/>
      <c r="S175" s="335"/>
      <c r="T175" s="335"/>
      <c r="U175" s="335"/>
      <c r="V175" s="335"/>
      <c r="W175" s="177"/>
      <c r="X175" s="128"/>
      <c r="Y175" s="55"/>
      <c r="Z175" s="196"/>
      <c r="AA175" s="57"/>
      <c r="AB175" s="57"/>
      <c r="AC175" s="57"/>
    </row>
    <row r="176" spans="2:29" ht="49.5" customHeight="1" x14ac:dyDescent="0.2">
      <c r="B176" s="217"/>
      <c r="C176" s="192"/>
      <c r="D176" s="193"/>
      <c r="E176" s="217"/>
      <c r="F176" s="197"/>
      <c r="G176" s="223" t="s">
        <v>249</v>
      </c>
      <c r="H176" s="210"/>
      <c r="I176" s="195"/>
      <c r="J176" s="327"/>
      <c r="K176" s="199"/>
      <c r="L176" s="200"/>
      <c r="M176" s="199"/>
      <c r="N176" s="201"/>
      <c r="O176" s="358"/>
      <c r="P176" s="1">
        <v>10</v>
      </c>
      <c r="Q176" s="112"/>
      <c r="R176" s="114"/>
      <c r="S176" s="51"/>
      <c r="T176" s="51"/>
      <c r="U176" s="51"/>
      <c r="V176" s="51"/>
      <c r="W176" s="177"/>
      <c r="X176" s="128"/>
      <c r="Y176" s="55"/>
      <c r="Z176" s="56"/>
      <c r="AA176" s="57"/>
      <c r="AB176" s="57"/>
      <c r="AC176" s="57"/>
    </row>
    <row r="177" spans="1:29" ht="25.5" x14ac:dyDescent="0.2">
      <c r="B177" s="217"/>
      <c r="C177" s="192"/>
      <c r="D177" s="193"/>
      <c r="E177" s="217">
        <v>3</v>
      </c>
      <c r="F177" s="197" t="s">
        <v>60</v>
      </c>
      <c r="G177" s="188" t="s">
        <v>250</v>
      </c>
      <c r="H177" s="210"/>
      <c r="I177" s="195"/>
      <c r="J177" s="327"/>
      <c r="K177" s="199"/>
      <c r="L177" s="200"/>
      <c r="M177" s="199"/>
      <c r="N177" s="201"/>
      <c r="O177" s="358" t="s">
        <v>326</v>
      </c>
      <c r="P177" s="189">
        <v>15</v>
      </c>
      <c r="Q177" s="112"/>
      <c r="R177" s="114"/>
      <c r="S177" s="335" t="s">
        <v>333</v>
      </c>
      <c r="T177" s="51"/>
      <c r="U177" s="51"/>
      <c r="V177" s="51"/>
      <c r="W177" s="154"/>
      <c r="X177" s="128"/>
      <c r="Y177" s="55"/>
      <c r="Z177" s="196"/>
      <c r="AA177" s="57"/>
      <c r="AB177" s="57"/>
      <c r="AC177" s="57"/>
    </row>
    <row r="178" spans="1:29" x14ac:dyDescent="0.2">
      <c r="B178" s="217"/>
      <c r="C178" s="192"/>
      <c r="D178" s="193"/>
      <c r="E178" s="217"/>
      <c r="F178" s="197"/>
      <c r="G178" s="211" t="s">
        <v>246</v>
      </c>
      <c r="H178" s="210"/>
      <c r="I178" s="195"/>
      <c r="J178" s="327"/>
      <c r="K178" s="199"/>
      <c r="L178" s="200"/>
      <c r="M178" s="199"/>
      <c r="N178" s="201"/>
      <c r="O178" s="358"/>
      <c r="P178" s="1"/>
      <c r="Q178" s="112"/>
      <c r="R178" s="114"/>
      <c r="S178" s="335"/>
      <c r="T178" s="335"/>
      <c r="U178" s="335"/>
      <c r="V178" s="335"/>
      <c r="W178" s="154"/>
      <c r="X178" s="128"/>
      <c r="Y178" s="55"/>
      <c r="Z178" s="196"/>
      <c r="AA178" s="57"/>
      <c r="AB178" s="57"/>
      <c r="AC178" s="57"/>
    </row>
    <row r="179" spans="1:29" x14ac:dyDescent="0.2">
      <c r="B179" s="217"/>
      <c r="C179" s="192"/>
      <c r="D179" s="193"/>
      <c r="E179" s="217"/>
      <c r="F179" s="197"/>
      <c r="G179" s="194" t="s">
        <v>115</v>
      </c>
      <c r="H179" s="210"/>
      <c r="I179" s="195"/>
      <c r="J179" s="327"/>
      <c r="K179" s="199"/>
      <c r="L179" s="200"/>
      <c r="M179" s="199"/>
      <c r="N179" s="201"/>
      <c r="O179" s="358"/>
      <c r="P179" s="1">
        <v>5</v>
      </c>
      <c r="Q179" s="112"/>
      <c r="R179" s="114"/>
      <c r="S179" s="51"/>
      <c r="T179" s="51"/>
      <c r="U179" s="51"/>
      <c r="V179" s="51"/>
      <c r="W179" s="177"/>
      <c r="X179" s="128"/>
      <c r="Y179" s="55"/>
      <c r="Z179" s="196"/>
      <c r="AA179" s="57"/>
      <c r="AB179" s="57"/>
      <c r="AC179" s="57"/>
    </row>
    <row r="180" spans="1:29" ht="38.25" x14ac:dyDescent="0.2">
      <c r="B180" s="217"/>
      <c r="C180" s="192"/>
      <c r="D180" s="193"/>
      <c r="E180" s="217"/>
      <c r="F180" s="197"/>
      <c r="G180" s="198" t="s">
        <v>244</v>
      </c>
      <c r="H180" s="210"/>
      <c r="I180" s="195"/>
      <c r="J180" s="327"/>
      <c r="K180" s="199"/>
      <c r="L180" s="200"/>
      <c r="M180" s="199"/>
      <c r="N180" s="201"/>
      <c r="O180" s="358"/>
      <c r="P180" s="1">
        <v>10</v>
      </c>
      <c r="Q180" s="112"/>
      <c r="R180" s="114"/>
      <c r="S180" s="335"/>
      <c r="T180" s="335"/>
      <c r="U180" s="335"/>
      <c r="V180" s="335"/>
      <c r="W180" s="177"/>
      <c r="X180" s="128"/>
      <c r="Y180" s="55"/>
      <c r="Z180" s="196"/>
      <c r="AA180" s="57"/>
      <c r="AB180" s="57"/>
      <c r="AC180" s="57"/>
    </row>
    <row r="181" spans="1:29" ht="38.25" x14ac:dyDescent="0.2">
      <c r="B181" s="217"/>
      <c r="C181" s="192"/>
      <c r="D181" s="193"/>
      <c r="E181" s="217"/>
      <c r="F181" s="197"/>
      <c r="G181" s="223" t="s">
        <v>251</v>
      </c>
      <c r="H181" s="210"/>
      <c r="I181" s="195"/>
      <c r="J181" s="327"/>
      <c r="K181" s="199"/>
      <c r="L181" s="200"/>
      <c r="M181" s="199"/>
      <c r="N181" s="201"/>
      <c r="O181" s="358"/>
      <c r="P181" s="221">
        <v>10</v>
      </c>
      <c r="Q181" s="112"/>
      <c r="R181" s="114"/>
      <c r="S181" s="51"/>
      <c r="T181" s="51"/>
      <c r="U181" s="51"/>
      <c r="V181" s="51"/>
      <c r="W181" s="177"/>
      <c r="X181" s="128"/>
      <c r="Y181" s="55"/>
      <c r="Z181" s="56"/>
      <c r="AA181" s="57"/>
      <c r="AB181" s="57"/>
      <c r="AC181" s="57"/>
    </row>
    <row r="182" spans="1:29" x14ac:dyDescent="0.2">
      <c r="C182" s="121"/>
      <c r="D182" s="224"/>
      <c r="E182" s="79">
        <v>4</v>
      </c>
      <c r="F182" s="80" t="s">
        <v>65</v>
      </c>
      <c r="G182" s="214" t="s">
        <v>96</v>
      </c>
      <c r="H182" s="169"/>
      <c r="I182" s="64"/>
      <c r="J182" s="171"/>
      <c r="K182" s="68"/>
      <c r="L182" s="67"/>
      <c r="M182" s="68"/>
      <c r="N182" s="69"/>
      <c r="O182" s="355"/>
      <c r="P182" s="131">
        <v>15</v>
      </c>
      <c r="Q182" s="112"/>
      <c r="R182" s="114"/>
      <c r="S182" s="401" t="s">
        <v>339</v>
      </c>
      <c r="T182" s="51"/>
      <c r="U182" s="51"/>
      <c r="V182" s="51"/>
      <c r="W182" s="177"/>
      <c r="X182" s="128"/>
      <c r="Y182" s="55"/>
      <c r="Z182" s="77"/>
      <c r="AA182" s="57"/>
      <c r="AB182" s="57"/>
      <c r="AC182" s="57"/>
    </row>
    <row r="183" spans="1:29" x14ac:dyDescent="0.2">
      <c r="C183" s="121"/>
      <c r="D183" s="224"/>
      <c r="E183" s="79"/>
      <c r="F183" s="80"/>
      <c r="G183" s="168" t="s">
        <v>252</v>
      </c>
      <c r="H183" s="169"/>
      <c r="I183" s="64"/>
      <c r="J183" s="171"/>
      <c r="K183" s="68"/>
      <c r="L183" s="67"/>
      <c r="M183" s="68"/>
      <c r="N183" s="69"/>
      <c r="O183" s="355"/>
      <c r="P183" s="113">
        <v>15</v>
      </c>
      <c r="Q183" s="112"/>
      <c r="R183" s="114"/>
      <c r="S183" s="401" t="s">
        <v>340</v>
      </c>
      <c r="T183" s="51"/>
      <c r="U183" s="51"/>
      <c r="V183" s="51"/>
      <c r="W183" s="177"/>
      <c r="X183" s="128"/>
      <c r="Y183" s="55"/>
      <c r="AA183" s="57"/>
      <c r="AB183" s="57"/>
      <c r="AC183" s="57"/>
    </row>
    <row r="184" spans="1:29" x14ac:dyDescent="0.2">
      <c r="C184" s="121"/>
      <c r="D184" s="224"/>
      <c r="E184" s="79"/>
      <c r="F184" s="336"/>
      <c r="G184" s="214" t="s">
        <v>96</v>
      </c>
      <c r="H184" s="169"/>
      <c r="I184" s="64"/>
      <c r="J184" s="171"/>
      <c r="K184" s="68"/>
      <c r="L184" s="67"/>
      <c r="M184" s="68"/>
      <c r="N184" s="69"/>
      <c r="O184" s="355"/>
      <c r="P184" s="131">
        <v>15</v>
      </c>
      <c r="Q184" s="112"/>
      <c r="R184" s="114"/>
      <c r="S184" s="401" t="s">
        <v>341</v>
      </c>
      <c r="T184" s="335"/>
      <c r="U184" s="335"/>
      <c r="V184" s="335"/>
      <c r="W184" s="177"/>
      <c r="X184" s="128"/>
      <c r="Y184" s="55"/>
      <c r="Z184" s="77"/>
      <c r="AA184" s="57"/>
      <c r="AB184" s="57"/>
      <c r="AC184" s="57"/>
    </row>
    <row r="185" spans="1:29" ht="25.5" x14ac:dyDescent="0.2">
      <c r="C185" s="121"/>
      <c r="D185" s="224"/>
      <c r="E185" s="79">
        <v>5</v>
      </c>
      <c r="F185" s="80" t="s">
        <v>67</v>
      </c>
      <c r="G185" s="353" t="s">
        <v>253</v>
      </c>
      <c r="H185" s="169"/>
      <c r="I185" s="64"/>
      <c r="J185" s="171"/>
      <c r="K185" s="68"/>
      <c r="L185" s="67"/>
      <c r="M185" s="68"/>
      <c r="N185" s="69"/>
      <c r="O185" s="355"/>
      <c r="P185" s="131">
        <v>15</v>
      </c>
      <c r="Q185" s="112"/>
      <c r="R185" s="114"/>
      <c r="S185" s="125"/>
      <c r="T185" s="51"/>
      <c r="U185" s="51"/>
      <c r="V185" s="51"/>
      <c r="W185" s="177"/>
      <c r="X185" s="128"/>
      <c r="Y185" s="55"/>
      <c r="Z185" s="77"/>
      <c r="AA185" s="57"/>
      <c r="AB185" s="57"/>
      <c r="AC185" s="57"/>
    </row>
    <row r="186" spans="1:29" x14ac:dyDescent="0.2">
      <c r="C186" s="121"/>
      <c r="D186" s="224"/>
      <c r="E186" s="79"/>
      <c r="F186" s="80"/>
      <c r="G186" s="168" t="s">
        <v>117</v>
      </c>
      <c r="H186" s="169"/>
      <c r="I186" s="64"/>
      <c r="J186" s="171"/>
      <c r="K186" s="68"/>
      <c r="L186" s="67"/>
      <c r="M186" s="68"/>
      <c r="N186" s="69"/>
      <c r="O186" s="355"/>
      <c r="P186" s="131">
        <v>75</v>
      </c>
      <c r="Q186" s="112"/>
      <c r="R186" s="114"/>
      <c r="S186" s="215"/>
      <c r="T186" s="216"/>
      <c r="U186" s="216"/>
      <c r="V186" s="216"/>
      <c r="W186" s="177"/>
      <c r="X186" s="128"/>
      <c r="Y186" s="55"/>
      <c r="Z186" s="77"/>
      <c r="AA186" s="57"/>
      <c r="AB186" s="57"/>
      <c r="AC186" s="57"/>
    </row>
    <row r="187" spans="1:29" x14ac:dyDescent="0.2">
      <c r="B187" s="59"/>
      <c r="C187" s="121"/>
      <c r="D187" s="224"/>
      <c r="E187" s="79">
        <v>6</v>
      </c>
      <c r="F187" s="80" t="s">
        <v>62</v>
      </c>
      <c r="G187" s="214" t="s">
        <v>96</v>
      </c>
      <c r="H187" s="169"/>
      <c r="I187" s="64"/>
      <c r="J187" s="171"/>
      <c r="K187" s="68"/>
      <c r="L187" s="67"/>
      <c r="M187" s="68"/>
      <c r="N187" s="69"/>
      <c r="O187" s="355"/>
      <c r="P187" s="131">
        <v>15</v>
      </c>
      <c r="Q187" s="112"/>
      <c r="R187" s="114"/>
      <c r="S187" s="125"/>
      <c r="T187" s="51"/>
      <c r="U187" s="51"/>
      <c r="V187" s="51"/>
      <c r="W187" s="177"/>
      <c r="X187" s="128"/>
      <c r="Y187" s="55"/>
      <c r="Z187" s="77"/>
      <c r="AA187" s="57"/>
      <c r="AB187" s="57"/>
      <c r="AC187" s="57"/>
    </row>
    <row r="188" spans="1:29" x14ac:dyDescent="0.2">
      <c r="B188" s="59"/>
      <c r="C188" s="121"/>
      <c r="D188" s="224"/>
      <c r="E188" s="79"/>
      <c r="F188" s="80"/>
      <c r="G188" s="168" t="s">
        <v>118</v>
      </c>
      <c r="H188" s="169"/>
      <c r="I188" s="64"/>
      <c r="J188" s="171"/>
      <c r="K188" s="68"/>
      <c r="L188" s="67"/>
      <c r="M188" s="68"/>
      <c r="N188" s="69"/>
      <c r="O188" s="355"/>
      <c r="P188" s="131">
        <v>5</v>
      </c>
      <c r="Q188" s="112"/>
      <c r="R188" s="114"/>
      <c r="S188" s="125"/>
      <c r="T188" s="51"/>
      <c r="U188" s="51"/>
      <c r="V188" s="51"/>
      <c r="W188" s="177"/>
      <c r="X188" s="128"/>
      <c r="Y188" s="55"/>
      <c r="Z188" s="77"/>
      <c r="AA188" s="57"/>
      <c r="AB188" s="57"/>
      <c r="AC188" s="57"/>
    </row>
    <row r="189" spans="1:29" x14ac:dyDescent="0.2">
      <c r="C189" s="79"/>
      <c r="D189" s="79"/>
      <c r="E189" s="79">
        <v>7</v>
      </c>
      <c r="F189" s="336" t="s">
        <v>119</v>
      </c>
      <c r="G189" s="214" t="s">
        <v>115</v>
      </c>
      <c r="H189" s="169"/>
      <c r="I189" s="64"/>
      <c r="J189" s="171"/>
      <c r="K189" s="68"/>
      <c r="L189" s="67"/>
      <c r="M189" s="68"/>
      <c r="N189" s="69"/>
      <c r="O189" s="355"/>
      <c r="P189" s="131">
        <v>5</v>
      </c>
      <c r="Q189" s="112"/>
      <c r="R189" s="114"/>
      <c r="S189" s="125"/>
      <c r="T189" s="51"/>
      <c r="U189" s="51"/>
      <c r="V189" s="51"/>
      <c r="W189" s="177"/>
      <c r="X189" s="128"/>
      <c r="Y189" s="55"/>
      <c r="Z189" s="77"/>
      <c r="AA189" s="57"/>
      <c r="AB189" s="57"/>
      <c r="AC189" s="57"/>
    </row>
    <row r="190" spans="1:29" x14ac:dyDescent="0.2">
      <c r="C190" s="130"/>
      <c r="D190" s="212"/>
      <c r="E190" s="79"/>
      <c r="F190" s="336"/>
      <c r="G190" s="168" t="s">
        <v>137</v>
      </c>
      <c r="H190" s="64"/>
      <c r="I190" s="64"/>
      <c r="J190" s="171"/>
      <c r="K190" s="68"/>
      <c r="L190" s="67"/>
      <c r="M190" s="68"/>
      <c r="N190" s="69"/>
      <c r="O190" s="355"/>
      <c r="P190" s="131">
        <v>5</v>
      </c>
      <c r="Q190" s="70"/>
      <c r="R190" s="87"/>
      <c r="S190" s="335"/>
      <c r="T190" s="335"/>
      <c r="U190" s="335"/>
      <c r="V190" s="335"/>
      <c r="W190" s="177"/>
      <c r="X190" s="128"/>
      <c r="Y190" s="55"/>
      <c r="Z190" s="213"/>
      <c r="AA190" s="57"/>
      <c r="AB190" s="57"/>
      <c r="AC190" s="57"/>
    </row>
    <row r="191" spans="1:29" x14ac:dyDescent="0.2">
      <c r="C191" s="130"/>
      <c r="D191" s="212"/>
      <c r="E191" s="79"/>
      <c r="F191" s="336"/>
      <c r="G191" s="168" t="s">
        <v>138</v>
      </c>
      <c r="H191" s="64"/>
      <c r="I191" s="64"/>
      <c r="J191" s="171"/>
      <c r="K191" s="68"/>
      <c r="L191" s="67"/>
      <c r="M191" s="68"/>
      <c r="N191" s="69"/>
      <c r="O191" s="355"/>
      <c r="P191" s="131">
        <v>5</v>
      </c>
      <c r="Q191" s="70"/>
      <c r="R191" s="87"/>
      <c r="S191" s="335"/>
      <c r="T191" s="335"/>
      <c r="U191" s="335"/>
      <c r="V191" s="335"/>
      <c r="W191" s="177"/>
      <c r="X191" s="128"/>
      <c r="Y191" s="55"/>
      <c r="Z191" s="77"/>
      <c r="AA191" s="57"/>
      <c r="AB191" s="57"/>
      <c r="AC191" s="57"/>
    </row>
    <row r="192" spans="1:29" x14ac:dyDescent="0.2">
      <c r="A192" s="17"/>
      <c r="C192" s="79"/>
      <c r="D192" s="79"/>
      <c r="E192" s="79"/>
      <c r="F192" s="80"/>
      <c r="G192" s="81" t="s">
        <v>254</v>
      </c>
      <c r="H192" s="143"/>
      <c r="I192" s="83"/>
      <c r="J192" s="171"/>
      <c r="K192" s="68"/>
      <c r="L192" s="339"/>
      <c r="M192" s="68"/>
      <c r="N192" s="69"/>
      <c r="O192" s="355"/>
      <c r="P192" s="131">
        <v>15</v>
      </c>
      <c r="Q192" s="112"/>
      <c r="R192" s="114"/>
      <c r="S192" s="132"/>
      <c r="T192" s="51"/>
      <c r="U192" s="51"/>
      <c r="V192" s="51"/>
      <c r="W192" s="127"/>
      <c r="X192" s="312"/>
      <c r="Y192" s="55"/>
      <c r="Z192" s="77"/>
      <c r="AA192" s="57"/>
      <c r="AB192" s="57"/>
      <c r="AC192" s="57"/>
    </row>
    <row r="193" spans="2:29" ht="51.75" thickBot="1" x14ac:dyDescent="0.25">
      <c r="B193" s="313"/>
      <c r="C193" s="313"/>
      <c r="D193" s="313"/>
      <c r="E193" s="313">
        <v>8</v>
      </c>
      <c r="F193" s="315" t="s">
        <v>203</v>
      </c>
      <c r="G193" s="3" t="s">
        <v>255</v>
      </c>
      <c r="H193" s="314"/>
      <c r="I193" s="314"/>
      <c r="J193" s="329"/>
      <c r="K193" s="385"/>
      <c r="L193" s="387"/>
      <c r="M193" s="322"/>
      <c r="N193" s="323"/>
      <c r="O193" s="395" t="s">
        <v>291</v>
      </c>
      <c r="P193" s="314">
        <v>20</v>
      </c>
      <c r="Q193" s="314"/>
      <c r="R193" s="314"/>
      <c r="S193" s="160" t="s">
        <v>334</v>
      </c>
      <c r="T193" s="101"/>
      <c r="U193" s="101"/>
      <c r="V193" s="101"/>
      <c r="W193" s="163"/>
      <c r="X193" s="316"/>
      <c r="Y193" s="104"/>
      <c r="Z193" s="229"/>
      <c r="AA193" s="106"/>
      <c r="AB193" s="106"/>
      <c r="AC193" s="106"/>
    </row>
    <row r="194" spans="2:29" s="17" customFormat="1" x14ac:dyDescent="0.2">
      <c r="B194" s="107">
        <v>7.1</v>
      </c>
      <c r="C194" s="121">
        <v>5</v>
      </c>
      <c r="D194" s="107">
        <v>1</v>
      </c>
      <c r="E194" s="107">
        <v>1</v>
      </c>
      <c r="F194" s="108" t="s">
        <v>51</v>
      </c>
      <c r="G194" s="230" t="s">
        <v>135</v>
      </c>
      <c r="H194" s="231"/>
      <c r="I194" s="231"/>
      <c r="J194" s="171"/>
      <c r="K194" s="171"/>
      <c r="L194" s="386"/>
      <c r="M194" s="122"/>
      <c r="N194" s="172"/>
      <c r="O194" s="400" t="s">
        <v>291</v>
      </c>
      <c r="P194" s="232">
        <v>1</v>
      </c>
      <c r="Q194" s="112"/>
      <c r="R194" s="114"/>
      <c r="S194" s="125" t="s">
        <v>321</v>
      </c>
      <c r="T194" s="115"/>
      <c r="U194" s="115"/>
      <c r="V194" s="115"/>
      <c r="W194" s="177"/>
      <c r="X194" s="128"/>
      <c r="Y194" s="118"/>
      <c r="Z194" s="129"/>
      <c r="AA194" s="36"/>
      <c r="AB194" s="36"/>
      <c r="AC194" s="36"/>
    </row>
    <row r="195" spans="2:29" s="17" customFormat="1" x14ac:dyDescent="0.2">
      <c r="B195" s="107"/>
      <c r="C195" s="121"/>
      <c r="D195" s="107"/>
      <c r="E195" s="107"/>
      <c r="F195" s="167"/>
      <c r="G195" s="230" t="s">
        <v>136</v>
      </c>
      <c r="H195" s="231"/>
      <c r="I195" s="231"/>
      <c r="J195" s="171"/>
      <c r="K195" s="171"/>
      <c r="L195" s="340"/>
      <c r="M195" s="122"/>
      <c r="N195" s="172"/>
      <c r="O195" s="393" t="s">
        <v>291</v>
      </c>
      <c r="P195" s="131">
        <v>1</v>
      </c>
      <c r="Q195" s="70"/>
      <c r="R195" s="114"/>
      <c r="S195" s="125"/>
      <c r="T195" s="70"/>
      <c r="U195" s="51"/>
      <c r="V195" s="52"/>
      <c r="W195" s="154"/>
      <c r="X195" s="128"/>
      <c r="Y195" s="55"/>
      <c r="Z195" s="77"/>
      <c r="AA195" s="57"/>
      <c r="AB195" s="57"/>
      <c r="AC195" s="57"/>
    </row>
    <row r="196" spans="2:29" s="17" customFormat="1" x14ac:dyDescent="0.2">
      <c r="B196" s="107"/>
      <c r="C196" s="121"/>
      <c r="D196" s="107"/>
      <c r="E196" s="107"/>
      <c r="F196" s="167"/>
      <c r="G196" s="230" t="s">
        <v>80</v>
      </c>
      <c r="H196" s="231"/>
      <c r="I196" s="231"/>
      <c r="J196" s="171"/>
      <c r="K196" s="171"/>
      <c r="L196" s="340"/>
      <c r="M196" s="122"/>
      <c r="N196" s="172"/>
      <c r="O196" s="393" t="s">
        <v>291</v>
      </c>
      <c r="P196" s="140">
        <v>10</v>
      </c>
      <c r="Q196" s="70"/>
      <c r="R196" s="114"/>
      <c r="S196" s="125"/>
      <c r="T196" s="70"/>
      <c r="U196" s="51"/>
      <c r="V196" s="52"/>
      <c r="W196" s="154"/>
      <c r="X196" s="128"/>
      <c r="Y196" s="55"/>
      <c r="Z196" s="77"/>
      <c r="AA196" s="57"/>
      <c r="AB196" s="57"/>
      <c r="AC196" s="57"/>
    </row>
    <row r="197" spans="2:29" s="17" customFormat="1" x14ac:dyDescent="0.2">
      <c r="B197" s="79"/>
      <c r="C197" s="121"/>
      <c r="D197" s="107"/>
      <c r="E197" s="79">
        <v>2</v>
      </c>
      <c r="F197" s="167" t="s">
        <v>52</v>
      </c>
      <c r="G197" s="168" t="s">
        <v>109</v>
      </c>
      <c r="H197" s="169"/>
      <c r="I197" s="64"/>
      <c r="J197" s="171"/>
      <c r="K197" s="171"/>
      <c r="L197" s="340"/>
      <c r="M197" s="122"/>
      <c r="N197" s="172"/>
      <c r="O197" s="393" t="s">
        <v>291</v>
      </c>
      <c r="P197" s="131">
        <v>10</v>
      </c>
      <c r="Q197" s="70"/>
      <c r="R197" s="114"/>
      <c r="S197" s="125" t="s">
        <v>321</v>
      </c>
      <c r="T197" s="70"/>
      <c r="U197" s="51"/>
      <c r="V197" s="52"/>
      <c r="W197" s="154"/>
      <c r="X197" s="128"/>
      <c r="Y197" s="55"/>
      <c r="Z197" s="77"/>
      <c r="AA197" s="57"/>
      <c r="AB197" s="57"/>
      <c r="AC197" s="57"/>
    </row>
    <row r="198" spans="2:29" x14ac:dyDescent="0.2">
      <c r="C198" s="130">
        <v>5</v>
      </c>
      <c r="D198" s="79">
        <v>2</v>
      </c>
      <c r="E198" s="79">
        <v>1</v>
      </c>
      <c r="F198" s="167" t="s">
        <v>53</v>
      </c>
      <c r="G198" s="230" t="s">
        <v>135</v>
      </c>
      <c r="H198" s="169"/>
      <c r="I198" s="64"/>
      <c r="J198" s="171"/>
      <c r="K198" s="68"/>
      <c r="L198" s="67"/>
      <c r="M198" s="68"/>
      <c r="N198" s="69"/>
      <c r="O198" s="393" t="s">
        <v>291</v>
      </c>
      <c r="P198" s="131">
        <v>5</v>
      </c>
      <c r="Q198" s="70"/>
      <c r="R198" s="114"/>
      <c r="S198" s="303" t="s">
        <v>321</v>
      </c>
      <c r="T198" s="70"/>
      <c r="U198" s="51"/>
      <c r="V198" s="52"/>
      <c r="W198" s="177"/>
      <c r="X198" s="128"/>
      <c r="Y198" s="55"/>
      <c r="Z198" s="77"/>
      <c r="AA198" s="57"/>
      <c r="AB198" s="57"/>
      <c r="AC198" s="57"/>
    </row>
    <row r="199" spans="2:29" x14ac:dyDescent="0.2">
      <c r="C199" s="130"/>
      <c r="D199" s="79"/>
      <c r="E199" s="79"/>
      <c r="F199" s="167"/>
      <c r="G199" s="230" t="s">
        <v>136</v>
      </c>
      <c r="H199" s="169"/>
      <c r="I199" s="64"/>
      <c r="J199" s="171"/>
      <c r="K199" s="68"/>
      <c r="L199" s="67"/>
      <c r="M199" s="68"/>
      <c r="N199" s="69"/>
      <c r="O199" s="393" t="s">
        <v>291</v>
      </c>
      <c r="P199" s="131">
        <v>5</v>
      </c>
      <c r="Q199" s="70"/>
      <c r="R199" s="114"/>
      <c r="S199" s="132"/>
      <c r="T199" s="70"/>
      <c r="U199" s="51"/>
      <c r="V199" s="52"/>
      <c r="W199" s="177"/>
      <c r="X199" s="128"/>
      <c r="Y199" s="55"/>
      <c r="Z199" s="77"/>
      <c r="AA199" s="57"/>
      <c r="AB199" s="57"/>
      <c r="AC199" s="57"/>
    </row>
    <row r="200" spans="2:29" x14ac:dyDescent="0.2">
      <c r="C200" s="130"/>
      <c r="D200" s="79"/>
      <c r="E200" s="79"/>
      <c r="F200" s="167"/>
      <c r="G200" s="168" t="s">
        <v>83</v>
      </c>
      <c r="H200" s="169"/>
      <c r="I200" s="64"/>
      <c r="J200" s="171"/>
      <c r="K200" s="85"/>
      <c r="L200" s="83"/>
      <c r="M200" s="85"/>
      <c r="N200" s="86"/>
      <c r="O200" s="393" t="s">
        <v>291</v>
      </c>
      <c r="P200" s="131">
        <v>5</v>
      </c>
      <c r="Q200" s="70"/>
      <c r="R200" s="114"/>
      <c r="S200" s="132"/>
      <c r="T200" s="70"/>
      <c r="U200" s="51"/>
      <c r="V200" s="52"/>
      <c r="W200" s="177"/>
      <c r="X200" s="128"/>
      <c r="Y200" s="55"/>
      <c r="Z200" s="77"/>
      <c r="AA200" s="57"/>
      <c r="AB200" s="57"/>
      <c r="AC200" s="57"/>
    </row>
    <row r="201" spans="2:29" x14ac:dyDescent="0.2">
      <c r="C201" s="130">
        <v>5</v>
      </c>
      <c r="D201" s="79">
        <v>3</v>
      </c>
      <c r="E201" s="79">
        <v>1</v>
      </c>
      <c r="F201" s="80" t="s">
        <v>256</v>
      </c>
      <c r="G201" s="230" t="s">
        <v>146</v>
      </c>
      <c r="H201" s="169"/>
      <c r="I201" s="64"/>
      <c r="J201" s="171"/>
      <c r="K201" s="304"/>
      <c r="L201" s="85"/>
      <c r="M201" s="65"/>
      <c r="N201" s="86"/>
      <c r="O201" s="393" t="s">
        <v>291</v>
      </c>
      <c r="P201" s="131">
        <v>5</v>
      </c>
      <c r="Q201" s="70"/>
      <c r="R201" s="114"/>
      <c r="T201" s="70"/>
      <c r="U201" s="51"/>
      <c r="V201" s="52"/>
      <c r="W201" s="177"/>
      <c r="X201" s="128"/>
      <c r="Y201" s="55"/>
      <c r="Z201" s="77"/>
      <c r="AA201" s="57"/>
      <c r="AB201" s="57"/>
      <c r="AC201" s="57"/>
    </row>
    <row r="202" spans="2:29" x14ac:dyDescent="0.2">
      <c r="C202" s="130"/>
      <c r="D202" s="79"/>
      <c r="E202" s="79"/>
      <c r="F202" s="108"/>
      <c r="G202" s="230" t="s">
        <v>147</v>
      </c>
      <c r="H202" s="169"/>
      <c r="I202" s="64"/>
      <c r="J202" s="171"/>
      <c r="K202" s="171"/>
      <c r="L202" s="85"/>
      <c r="M202" s="122"/>
      <c r="N202" s="172"/>
      <c r="O202" s="393" t="s">
        <v>291</v>
      </c>
      <c r="P202" s="131">
        <v>5</v>
      </c>
      <c r="Q202" s="70"/>
      <c r="R202" s="114"/>
      <c r="S202" s="132"/>
      <c r="T202" s="70"/>
      <c r="U202" s="51"/>
      <c r="V202" s="52"/>
      <c r="W202" s="177"/>
      <c r="X202" s="128"/>
      <c r="Y202" s="55"/>
      <c r="Z202" s="77"/>
      <c r="AA202" s="57"/>
      <c r="AB202" s="57"/>
      <c r="AC202" s="57"/>
    </row>
    <row r="203" spans="2:29" x14ac:dyDescent="0.2">
      <c r="C203" s="130"/>
      <c r="D203" s="79"/>
      <c r="E203" s="79"/>
      <c r="F203" s="108"/>
      <c r="G203" s="168" t="s">
        <v>259</v>
      </c>
      <c r="H203" s="169"/>
      <c r="I203" s="64"/>
      <c r="J203" s="171"/>
      <c r="K203" s="171"/>
      <c r="L203" s="85"/>
      <c r="M203" s="122"/>
      <c r="N203" s="172"/>
      <c r="O203" s="393" t="s">
        <v>291</v>
      </c>
      <c r="P203" s="131">
        <v>40</v>
      </c>
      <c r="Q203" s="70"/>
      <c r="R203" s="114"/>
      <c r="S203" s="132"/>
      <c r="T203" s="70"/>
      <c r="U203" s="51"/>
      <c r="V203" s="52"/>
      <c r="W203" s="177"/>
      <c r="X203" s="128"/>
      <c r="Y203" s="55"/>
      <c r="Z203" s="77"/>
      <c r="AA203" s="57"/>
      <c r="AB203" s="57"/>
      <c r="AC203" s="57"/>
    </row>
    <row r="204" spans="2:29" x14ac:dyDescent="0.2">
      <c r="C204" s="130"/>
      <c r="D204" s="79"/>
      <c r="E204" s="79">
        <v>2</v>
      </c>
      <c r="F204" s="108" t="s">
        <v>54</v>
      </c>
      <c r="G204" s="230" t="s">
        <v>148</v>
      </c>
      <c r="H204" s="169"/>
      <c r="I204" s="64"/>
      <c r="J204" s="171"/>
      <c r="K204" s="171"/>
      <c r="L204" s="85"/>
      <c r="M204" s="122"/>
      <c r="N204" s="172"/>
      <c r="O204" s="393" t="s">
        <v>291</v>
      </c>
      <c r="P204" s="131">
        <v>5</v>
      </c>
      <c r="Q204" s="70"/>
      <c r="R204" s="114"/>
      <c r="S204" s="132"/>
      <c r="T204" s="50"/>
      <c r="U204" s="51"/>
      <c r="V204" s="51"/>
      <c r="W204" s="177"/>
      <c r="X204" s="128"/>
      <c r="Y204" s="55"/>
      <c r="Z204" s="77"/>
      <c r="AA204" s="57"/>
      <c r="AB204" s="57"/>
      <c r="AC204" s="57"/>
    </row>
    <row r="205" spans="2:29" x14ac:dyDescent="0.2">
      <c r="C205" s="130"/>
      <c r="D205" s="79"/>
      <c r="E205" s="79"/>
      <c r="F205" s="108"/>
      <c r="G205" s="230" t="s">
        <v>149</v>
      </c>
      <c r="H205" s="169"/>
      <c r="I205" s="64"/>
      <c r="J205" s="171"/>
      <c r="K205" s="171"/>
      <c r="L205" s="85"/>
      <c r="M205" s="122"/>
      <c r="N205" s="172"/>
      <c r="O205" s="393" t="s">
        <v>291</v>
      </c>
      <c r="P205" s="131">
        <v>5</v>
      </c>
      <c r="Q205" s="70"/>
      <c r="R205" s="114"/>
      <c r="S205" s="132"/>
      <c r="T205" s="50"/>
      <c r="U205" s="51"/>
      <c r="V205" s="51"/>
      <c r="W205" s="177"/>
      <c r="X205" s="128"/>
      <c r="Y205" s="55"/>
      <c r="Z205" s="77"/>
      <c r="AA205" s="57"/>
      <c r="AB205" s="57"/>
      <c r="AC205" s="57"/>
    </row>
    <row r="206" spans="2:29" x14ac:dyDescent="0.2">
      <c r="C206" s="130"/>
      <c r="D206" s="79"/>
      <c r="E206" s="79"/>
      <c r="F206" s="108"/>
      <c r="G206" s="168" t="s">
        <v>110</v>
      </c>
      <c r="H206" s="169"/>
      <c r="I206" s="64"/>
      <c r="J206" s="171"/>
      <c r="K206" s="171"/>
      <c r="L206" s="85"/>
      <c r="M206" s="122"/>
      <c r="N206" s="172"/>
      <c r="O206" s="393" t="s">
        <v>291</v>
      </c>
      <c r="P206" s="140">
        <v>10</v>
      </c>
      <c r="Q206" s="70"/>
      <c r="R206" s="114"/>
      <c r="S206" s="132"/>
      <c r="T206" s="51"/>
      <c r="U206" s="51"/>
      <c r="V206" s="51"/>
      <c r="W206" s="177"/>
      <c r="X206" s="128"/>
      <c r="Y206" s="55"/>
      <c r="Z206" s="77"/>
      <c r="AA206" s="57"/>
      <c r="AB206" s="57"/>
      <c r="AC206" s="57"/>
    </row>
    <row r="207" spans="2:29" x14ac:dyDescent="0.2">
      <c r="C207" s="130"/>
      <c r="D207" s="79"/>
      <c r="E207" s="79">
        <v>3</v>
      </c>
      <c r="F207" s="80" t="s">
        <v>257</v>
      </c>
      <c r="G207" s="230" t="s">
        <v>137</v>
      </c>
      <c r="H207" s="143"/>
      <c r="I207" s="233"/>
      <c r="J207" s="304"/>
      <c r="K207" s="304"/>
      <c r="L207" s="85"/>
      <c r="M207" s="65"/>
      <c r="N207" s="86"/>
      <c r="O207" s="391" t="s">
        <v>290</v>
      </c>
      <c r="P207" s="131">
        <v>5</v>
      </c>
      <c r="Q207" s="70"/>
      <c r="R207" s="114"/>
      <c r="S207" s="132" t="s">
        <v>322</v>
      </c>
      <c r="T207" s="50"/>
      <c r="U207" s="51"/>
      <c r="V207" s="51"/>
      <c r="W207" s="177"/>
      <c r="X207" s="128"/>
      <c r="Y207" s="55"/>
      <c r="Z207" s="77"/>
      <c r="AA207" s="57"/>
      <c r="AB207" s="57"/>
      <c r="AC207" s="57"/>
    </row>
    <row r="208" spans="2:29" x14ac:dyDescent="0.2">
      <c r="C208" s="130"/>
      <c r="D208" s="79"/>
      <c r="E208" s="79"/>
      <c r="F208" s="80"/>
      <c r="G208" s="230" t="s">
        <v>138</v>
      </c>
      <c r="H208" s="143"/>
      <c r="I208" s="233"/>
      <c r="J208" s="304"/>
      <c r="K208" s="68"/>
      <c r="L208" s="85"/>
      <c r="M208" s="68"/>
      <c r="N208" s="69"/>
      <c r="O208" s="391" t="s">
        <v>290</v>
      </c>
      <c r="P208" s="131">
        <v>5</v>
      </c>
      <c r="Q208" s="70"/>
      <c r="R208" s="114"/>
      <c r="S208" s="132"/>
      <c r="T208" s="50"/>
      <c r="U208" s="51"/>
      <c r="V208" s="51"/>
      <c r="W208" s="177"/>
      <c r="X208" s="128"/>
      <c r="Y208" s="55"/>
      <c r="Z208" s="77"/>
      <c r="AA208" s="57"/>
      <c r="AB208" s="57"/>
      <c r="AC208" s="57"/>
    </row>
    <row r="209" spans="1:3190" x14ac:dyDescent="0.2">
      <c r="C209" s="130"/>
      <c r="D209" s="79"/>
      <c r="E209" s="79"/>
      <c r="F209" s="80"/>
      <c r="G209" s="144" t="s">
        <v>111</v>
      </c>
      <c r="H209" s="143"/>
      <c r="I209" s="233"/>
      <c r="J209" s="304"/>
      <c r="K209" s="68"/>
      <c r="L209" s="85"/>
      <c r="M209" s="68"/>
      <c r="N209" s="69"/>
      <c r="O209" s="391" t="s">
        <v>290</v>
      </c>
      <c r="P209" s="131">
        <v>5</v>
      </c>
      <c r="Q209" s="70"/>
      <c r="R209" s="114"/>
      <c r="S209" s="132"/>
      <c r="T209" s="50"/>
      <c r="U209" s="51"/>
      <c r="V209" s="51"/>
      <c r="W209" s="177"/>
      <c r="X209" s="128"/>
      <c r="Y209" s="55"/>
      <c r="Z209" s="77"/>
      <c r="AA209" s="57"/>
      <c r="AB209" s="57"/>
      <c r="AC209" s="57"/>
    </row>
    <row r="210" spans="1:3190" x14ac:dyDescent="0.2">
      <c r="C210" s="130"/>
      <c r="D210" s="79"/>
      <c r="E210" s="79"/>
      <c r="F210" s="80"/>
      <c r="G210" s="144" t="s">
        <v>112</v>
      </c>
      <c r="H210" s="143"/>
      <c r="I210" s="233"/>
      <c r="J210" s="304"/>
      <c r="K210" s="68"/>
      <c r="L210" s="85"/>
      <c r="M210" s="68"/>
      <c r="N210" s="69"/>
      <c r="O210" s="391" t="s">
        <v>290</v>
      </c>
      <c r="P210" s="131">
        <v>60</v>
      </c>
      <c r="Q210" s="70"/>
      <c r="R210" s="114"/>
      <c r="S210" s="132"/>
      <c r="T210" s="50"/>
      <c r="U210" s="51"/>
      <c r="V210" s="51"/>
      <c r="W210" s="177"/>
      <c r="X210" s="128"/>
      <c r="Y210" s="55"/>
      <c r="Z210" s="77"/>
      <c r="AA210" s="57"/>
      <c r="AB210" s="57"/>
      <c r="AC210" s="57"/>
    </row>
    <row r="211" spans="1:3190" x14ac:dyDescent="0.2">
      <c r="C211" s="130">
        <v>5</v>
      </c>
      <c r="D211" s="79">
        <v>4</v>
      </c>
      <c r="E211" s="79">
        <v>1</v>
      </c>
      <c r="F211" s="80" t="s">
        <v>55</v>
      </c>
      <c r="G211" s="82" t="s">
        <v>186</v>
      </c>
      <c r="H211" s="143"/>
      <c r="I211" s="233"/>
      <c r="J211" s="304"/>
      <c r="K211" s="68"/>
      <c r="L211" s="85"/>
      <c r="M211" s="68"/>
      <c r="N211" s="69"/>
      <c r="O211" s="391" t="s">
        <v>290</v>
      </c>
      <c r="P211" s="131">
        <v>10</v>
      </c>
      <c r="Q211" s="70"/>
      <c r="R211" s="114"/>
      <c r="S211" s="132" t="s">
        <v>322</v>
      </c>
      <c r="T211" s="70"/>
      <c r="U211" s="51"/>
      <c r="V211" s="52"/>
      <c r="W211" s="177"/>
      <c r="X211" s="128"/>
      <c r="Y211" s="55"/>
      <c r="Z211" s="77"/>
      <c r="AA211" s="57"/>
      <c r="AB211" s="57"/>
      <c r="AC211" s="57"/>
    </row>
    <row r="212" spans="1:3190" x14ac:dyDescent="0.2">
      <c r="C212" s="130"/>
      <c r="D212" s="79"/>
      <c r="E212" s="79"/>
      <c r="F212" s="234"/>
      <c r="G212" s="338" t="s">
        <v>260</v>
      </c>
      <c r="H212" s="143"/>
      <c r="I212" s="233"/>
      <c r="J212" s="304"/>
      <c r="K212" s="68"/>
      <c r="L212" s="85"/>
      <c r="M212" s="68"/>
      <c r="N212" s="69"/>
      <c r="O212" s="391" t="s">
        <v>290</v>
      </c>
      <c r="P212" s="131">
        <v>10</v>
      </c>
      <c r="Q212" s="70"/>
      <c r="R212" s="114"/>
      <c r="S212" s="132"/>
      <c r="T212" s="70"/>
      <c r="U212" s="51"/>
      <c r="V212" s="52"/>
      <c r="W212" s="177"/>
      <c r="X212" s="128"/>
      <c r="Y212" s="55"/>
      <c r="Z212" s="77"/>
      <c r="AA212" s="57"/>
      <c r="AB212" s="57"/>
      <c r="AC212" s="57"/>
    </row>
    <row r="213" spans="1:3190" x14ac:dyDescent="0.2">
      <c r="C213" s="130"/>
      <c r="D213" s="79"/>
      <c r="E213" s="79">
        <v>2</v>
      </c>
      <c r="F213" s="80" t="s">
        <v>56</v>
      </c>
      <c r="G213" s="144" t="s">
        <v>113</v>
      </c>
      <c r="H213" s="143"/>
      <c r="I213" s="233"/>
      <c r="J213" s="304"/>
      <c r="K213" s="68"/>
      <c r="L213" s="85"/>
      <c r="M213" s="68"/>
      <c r="N213" s="69"/>
      <c r="O213" s="393" t="s">
        <v>291</v>
      </c>
      <c r="P213" s="131">
        <v>10</v>
      </c>
      <c r="Q213" s="70"/>
      <c r="R213" s="114"/>
      <c r="S213" s="132" t="s">
        <v>321</v>
      </c>
      <c r="T213" s="70"/>
      <c r="U213" s="51"/>
      <c r="V213" s="52"/>
      <c r="W213" s="177"/>
      <c r="X213" s="128"/>
      <c r="Y213" s="55"/>
      <c r="Z213" s="77"/>
      <c r="AA213" s="57"/>
      <c r="AB213" s="57"/>
      <c r="AC213" s="57"/>
    </row>
    <row r="214" spans="1:3190" x14ac:dyDescent="0.2">
      <c r="C214" s="130"/>
      <c r="D214" s="79"/>
      <c r="E214" s="79">
        <v>3</v>
      </c>
      <c r="F214" s="80" t="s">
        <v>57</v>
      </c>
      <c r="G214" s="81" t="s">
        <v>114</v>
      </c>
      <c r="H214" s="143"/>
      <c r="I214" s="233"/>
      <c r="J214" s="304"/>
      <c r="K214" s="68"/>
      <c r="L214" s="85"/>
      <c r="M214" s="68"/>
      <c r="N214" s="69"/>
      <c r="O214" s="393" t="s">
        <v>291</v>
      </c>
      <c r="P214" s="131">
        <v>10</v>
      </c>
      <c r="Q214" s="70"/>
      <c r="R214" s="114"/>
      <c r="S214" s="132" t="s">
        <v>321</v>
      </c>
      <c r="T214" s="70"/>
      <c r="U214" s="51"/>
      <c r="V214" s="52"/>
      <c r="W214" s="177"/>
      <c r="X214" s="128"/>
      <c r="Y214" s="55"/>
      <c r="Z214" s="77"/>
      <c r="AA214" s="57"/>
      <c r="AB214" s="57"/>
      <c r="AC214" s="57"/>
    </row>
    <row r="215" spans="1:3190" ht="25.5" x14ac:dyDescent="0.2">
      <c r="B215" s="59"/>
      <c r="C215" s="130">
        <v>5</v>
      </c>
      <c r="D215" s="79">
        <v>5</v>
      </c>
      <c r="E215" s="79">
        <v>1</v>
      </c>
      <c r="F215" s="80" t="s">
        <v>258</v>
      </c>
      <c r="G215" s="230" t="s">
        <v>148</v>
      </c>
      <c r="H215" s="146"/>
      <c r="I215" s="235"/>
      <c r="J215" s="171"/>
      <c r="K215" s="68"/>
      <c r="L215" s="85"/>
      <c r="M215" s="68"/>
      <c r="N215" s="69"/>
      <c r="O215" s="393" t="s">
        <v>291</v>
      </c>
      <c r="P215" s="113">
        <v>5</v>
      </c>
      <c r="Q215" s="112"/>
      <c r="R215" s="114"/>
      <c r="S215" s="236" t="s">
        <v>321</v>
      </c>
      <c r="T215" s="70"/>
      <c r="U215" s="51"/>
      <c r="V215" s="52"/>
      <c r="W215" s="177"/>
      <c r="X215" s="128"/>
      <c r="Y215" s="55"/>
      <c r="Z215" s="77"/>
      <c r="AA215" s="57"/>
      <c r="AB215" s="57"/>
      <c r="AC215" s="57"/>
    </row>
    <row r="216" spans="1:3190" x14ac:dyDescent="0.2">
      <c r="B216" s="59"/>
      <c r="C216" s="79"/>
      <c r="D216" s="79"/>
      <c r="E216" s="79"/>
      <c r="F216" s="80"/>
      <c r="G216" s="230" t="s">
        <v>149</v>
      </c>
      <c r="H216" s="146"/>
      <c r="I216" s="235"/>
      <c r="J216" s="171"/>
      <c r="K216" s="68"/>
      <c r="L216" s="85"/>
      <c r="M216" s="68"/>
      <c r="N216" s="69"/>
      <c r="O216" s="393" t="s">
        <v>291</v>
      </c>
      <c r="P216" s="113">
        <v>5</v>
      </c>
      <c r="Q216" s="112"/>
      <c r="R216" s="114"/>
      <c r="S216" s="236"/>
      <c r="T216" s="70"/>
      <c r="U216" s="52"/>
      <c r="V216" s="52"/>
      <c r="W216" s="177"/>
      <c r="X216" s="128"/>
      <c r="Y216" s="55"/>
      <c r="Z216" s="77"/>
      <c r="AA216" s="57"/>
      <c r="AB216" s="57"/>
      <c r="AC216" s="57"/>
    </row>
    <row r="217" spans="1:3190" x14ac:dyDescent="0.2">
      <c r="B217" s="59"/>
      <c r="C217" s="79"/>
      <c r="D217" s="79"/>
      <c r="E217" s="79"/>
      <c r="F217" s="80"/>
      <c r="G217" s="144" t="s">
        <v>261</v>
      </c>
      <c r="H217" s="146"/>
      <c r="I217" s="235"/>
      <c r="J217" s="171"/>
      <c r="K217" s="68"/>
      <c r="L217" s="85"/>
      <c r="M217" s="68"/>
      <c r="N217" s="69"/>
      <c r="O217" s="393" t="s">
        <v>291</v>
      </c>
      <c r="P217" s="113">
        <v>5</v>
      </c>
      <c r="Q217" s="112"/>
      <c r="R217" s="114"/>
      <c r="S217" s="132"/>
      <c r="T217" s="70"/>
      <c r="U217" s="51"/>
      <c r="V217" s="51"/>
      <c r="W217" s="177"/>
      <c r="X217" s="128"/>
      <c r="Y217" s="55"/>
      <c r="Z217" s="77"/>
      <c r="AA217" s="57"/>
      <c r="AB217" s="57"/>
      <c r="AC217" s="57"/>
    </row>
    <row r="218" spans="1:3190" x14ac:dyDescent="0.2">
      <c r="B218" s="59"/>
      <c r="C218" s="79"/>
      <c r="D218" s="79"/>
      <c r="E218" s="79"/>
      <c r="F218" s="80"/>
      <c r="G218" s="153" t="s">
        <v>135</v>
      </c>
      <c r="H218" s="146"/>
      <c r="I218" s="235"/>
      <c r="J218" s="171"/>
      <c r="K218" s="68"/>
      <c r="L218" s="85"/>
      <c r="M218" s="68"/>
      <c r="N218" s="69"/>
      <c r="O218" s="393" t="s">
        <v>291</v>
      </c>
      <c r="P218" s="113">
        <v>5</v>
      </c>
      <c r="Q218" s="112"/>
      <c r="R218" s="114"/>
      <c r="S218" s="125"/>
      <c r="T218" s="50"/>
      <c r="U218" s="51"/>
      <c r="V218" s="51"/>
      <c r="W218" s="177"/>
      <c r="X218" s="128"/>
      <c r="Y218" s="55"/>
      <c r="Z218" s="77"/>
      <c r="AA218" s="57"/>
      <c r="AB218" s="57"/>
      <c r="AC218" s="57"/>
    </row>
    <row r="219" spans="1:3190" ht="13.5" thickBot="1" x14ac:dyDescent="0.25">
      <c r="A219" s="2"/>
      <c r="B219" s="92"/>
      <c r="C219" s="155"/>
      <c r="D219" s="181"/>
      <c r="E219" s="157"/>
      <c r="F219" s="157"/>
      <c r="G219" s="157" t="s">
        <v>136</v>
      </c>
      <c r="H219" s="158"/>
      <c r="I219" s="237"/>
      <c r="J219" s="326"/>
      <c r="K219" s="97"/>
      <c r="L219" s="97"/>
      <c r="M219" s="97"/>
      <c r="N219" s="98"/>
      <c r="O219" s="395" t="s">
        <v>291</v>
      </c>
      <c r="P219" s="159">
        <v>5</v>
      </c>
      <c r="Q219" s="227"/>
      <c r="R219" s="228"/>
      <c r="S219" s="238"/>
      <c r="T219" s="99"/>
      <c r="U219" s="101"/>
      <c r="V219" s="101"/>
      <c r="W219" s="185"/>
      <c r="X219" s="164"/>
      <c r="Y219" s="104"/>
      <c r="Z219" s="229"/>
      <c r="AA219" s="106"/>
      <c r="AB219" s="106"/>
      <c r="AC219" s="106"/>
    </row>
    <row r="220" spans="1:3190" s="243" customFormat="1" ht="13.5" thickTop="1" x14ac:dyDescent="0.2">
      <c r="A220" s="186"/>
      <c r="B220" s="107">
        <v>7.1</v>
      </c>
      <c r="C220" s="121">
        <v>6</v>
      </c>
      <c r="D220" s="107" t="s">
        <v>79</v>
      </c>
      <c r="E220" s="107"/>
      <c r="F220" s="108" t="s">
        <v>1</v>
      </c>
      <c r="G220" s="230"/>
      <c r="H220" s="231"/>
      <c r="I220" s="231"/>
      <c r="J220" s="226"/>
      <c r="K220" s="226"/>
      <c r="L220" s="226"/>
      <c r="M220" s="226"/>
      <c r="N220" s="172"/>
      <c r="O220" s="239"/>
      <c r="P220" s="113"/>
      <c r="Q220" s="239"/>
      <c r="R220" s="209"/>
      <c r="S220" s="178" t="s">
        <v>1</v>
      </c>
      <c r="T220" s="240"/>
      <c r="U220" s="240"/>
      <c r="V220" s="240"/>
      <c r="W220" s="241"/>
      <c r="X220" s="17"/>
      <c r="Y220" s="242" t="s">
        <v>167</v>
      </c>
      <c r="Z220" s="129" t="s">
        <v>168</v>
      </c>
      <c r="AA220" s="36"/>
      <c r="AB220" s="36"/>
      <c r="AC220" s="36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  <c r="IW220" s="17"/>
      <c r="IX220" s="17"/>
      <c r="IY220" s="17"/>
      <c r="IZ220" s="17"/>
      <c r="JA220" s="17"/>
      <c r="JB220" s="17"/>
      <c r="JC220" s="17"/>
      <c r="JD220" s="17"/>
      <c r="JE220" s="17"/>
      <c r="JF220" s="17"/>
      <c r="JG220" s="17"/>
      <c r="JH220" s="17"/>
      <c r="JI220" s="17"/>
      <c r="JJ220" s="17"/>
      <c r="JK220" s="17"/>
      <c r="JL220" s="17"/>
      <c r="JM220" s="17"/>
      <c r="JN220" s="17"/>
      <c r="JO220" s="17"/>
      <c r="JP220" s="17"/>
      <c r="JQ220" s="17"/>
      <c r="JR220" s="17"/>
      <c r="JS220" s="17"/>
      <c r="JT220" s="17"/>
      <c r="JU220" s="17"/>
      <c r="JV220" s="17"/>
      <c r="JW220" s="17"/>
      <c r="JX220" s="17"/>
      <c r="JY220" s="17"/>
      <c r="JZ220" s="17"/>
      <c r="KA220" s="17"/>
      <c r="KB220" s="17"/>
      <c r="KC220" s="17"/>
      <c r="KD220" s="17"/>
      <c r="KE220" s="17"/>
      <c r="KF220" s="17"/>
      <c r="KG220" s="17"/>
      <c r="KH220" s="17"/>
      <c r="KI220" s="17"/>
      <c r="KJ220" s="17"/>
      <c r="KK220" s="17"/>
      <c r="KL220" s="17"/>
      <c r="KM220" s="17"/>
      <c r="KN220" s="17"/>
      <c r="KO220" s="17"/>
      <c r="KP220" s="17"/>
      <c r="KQ220" s="17"/>
      <c r="KR220" s="17"/>
      <c r="KS220" s="17"/>
      <c r="KT220" s="17"/>
      <c r="KU220" s="17"/>
      <c r="KV220" s="17"/>
      <c r="KW220" s="17"/>
      <c r="KX220" s="17"/>
      <c r="KY220" s="17"/>
      <c r="KZ220" s="17"/>
      <c r="LA220" s="17"/>
      <c r="LB220" s="17"/>
      <c r="LC220" s="17"/>
      <c r="LD220" s="17"/>
      <c r="LE220" s="17"/>
      <c r="LF220" s="17"/>
      <c r="LG220" s="17"/>
      <c r="LH220" s="17"/>
      <c r="LI220" s="17"/>
      <c r="LJ220" s="17"/>
      <c r="LK220" s="17"/>
      <c r="LL220" s="17"/>
      <c r="LM220" s="17"/>
      <c r="LN220" s="17"/>
      <c r="LO220" s="17"/>
      <c r="LP220" s="17"/>
      <c r="LQ220" s="17"/>
      <c r="LR220" s="17"/>
      <c r="LS220" s="17"/>
      <c r="LT220" s="17"/>
      <c r="LU220" s="17"/>
      <c r="LV220" s="17"/>
      <c r="LW220" s="17"/>
      <c r="LX220" s="17"/>
      <c r="LY220" s="17"/>
      <c r="LZ220" s="17"/>
      <c r="MA220" s="17"/>
      <c r="MB220" s="17"/>
      <c r="MC220" s="17"/>
      <c r="MD220" s="17"/>
      <c r="ME220" s="17"/>
      <c r="MF220" s="17"/>
      <c r="MG220" s="17"/>
      <c r="MH220" s="17"/>
      <c r="MI220" s="17"/>
      <c r="MJ220" s="17"/>
      <c r="MK220" s="17"/>
      <c r="ML220" s="17"/>
      <c r="MM220" s="17"/>
      <c r="MN220" s="17"/>
      <c r="MO220" s="17"/>
      <c r="MP220" s="17"/>
      <c r="MQ220" s="17"/>
      <c r="MR220" s="17"/>
      <c r="MS220" s="17"/>
      <c r="MT220" s="17"/>
      <c r="MU220" s="17"/>
      <c r="MV220" s="17"/>
      <c r="MW220" s="17"/>
      <c r="MX220" s="17"/>
      <c r="MY220" s="17"/>
      <c r="MZ220" s="17"/>
      <c r="NA220" s="17"/>
      <c r="NB220" s="17"/>
      <c r="NC220" s="17"/>
      <c r="ND220" s="17"/>
      <c r="NE220" s="17"/>
      <c r="NF220" s="17"/>
      <c r="NG220" s="17"/>
      <c r="NH220" s="17"/>
      <c r="NI220" s="17"/>
      <c r="NJ220" s="17"/>
      <c r="NK220" s="17"/>
      <c r="NL220" s="17"/>
      <c r="NM220" s="17"/>
      <c r="NN220" s="17"/>
      <c r="NO220" s="17"/>
      <c r="NP220" s="17"/>
      <c r="NQ220" s="17"/>
      <c r="NR220" s="17"/>
      <c r="NS220" s="17"/>
      <c r="NT220" s="17"/>
      <c r="NU220" s="17"/>
      <c r="NV220" s="17"/>
      <c r="NW220" s="17"/>
      <c r="NX220" s="17"/>
      <c r="NY220" s="17"/>
      <c r="NZ220" s="17"/>
      <c r="OA220" s="17"/>
      <c r="OB220" s="17"/>
      <c r="OC220" s="17"/>
      <c r="OD220" s="17"/>
      <c r="OE220" s="17"/>
      <c r="OF220" s="17"/>
      <c r="OG220" s="17"/>
      <c r="OH220" s="17"/>
      <c r="OI220" s="17"/>
      <c r="OJ220" s="17"/>
      <c r="OK220" s="17"/>
      <c r="OL220" s="17"/>
      <c r="OM220" s="17"/>
      <c r="ON220" s="17"/>
      <c r="OO220" s="17"/>
      <c r="OP220" s="17"/>
      <c r="OQ220" s="17"/>
      <c r="OR220" s="17"/>
      <c r="OS220" s="17"/>
      <c r="OT220" s="17"/>
      <c r="OU220" s="17"/>
      <c r="OV220" s="17"/>
      <c r="OW220" s="17"/>
      <c r="OX220" s="17"/>
      <c r="OY220" s="17"/>
      <c r="OZ220" s="17"/>
      <c r="PA220" s="17"/>
      <c r="PB220" s="17"/>
      <c r="PC220" s="17"/>
      <c r="PD220" s="17"/>
      <c r="PE220" s="17"/>
      <c r="PF220" s="17"/>
      <c r="PG220" s="17"/>
      <c r="PH220" s="17"/>
      <c r="PI220" s="17"/>
      <c r="PJ220" s="17"/>
      <c r="PK220" s="17"/>
      <c r="PL220" s="17"/>
      <c r="PM220" s="17"/>
      <c r="PN220" s="17"/>
      <c r="PO220" s="17"/>
      <c r="PP220" s="17"/>
      <c r="PQ220" s="17"/>
      <c r="PR220" s="17"/>
      <c r="PS220" s="17"/>
      <c r="PT220" s="17"/>
      <c r="PU220" s="17"/>
      <c r="PV220" s="17"/>
      <c r="PW220" s="17"/>
      <c r="PX220" s="17"/>
      <c r="PY220" s="17"/>
      <c r="PZ220" s="17"/>
      <c r="QA220" s="17"/>
      <c r="QB220" s="17"/>
      <c r="QC220" s="17"/>
      <c r="QD220" s="17"/>
      <c r="QE220" s="17"/>
      <c r="QF220" s="17"/>
      <c r="QG220" s="17"/>
      <c r="QH220" s="17"/>
      <c r="QI220" s="17"/>
      <c r="QJ220" s="17"/>
      <c r="QK220" s="17"/>
      <c r="QL220" s="17"/>
      <c r="QM220" s="17"/>
      <c r="QN220" s="17"/>
      <c r="QO220" s="17"/>
      <c r="QP220" s="17"/>
      <c r="QQ220" s="17"/>
      <c r="QR220" s="17"/>
      <c r="QS220" s="17"/>
      <c r="QT220" s="17"/>
      <c r="QU220" s="17"/>
      <c r="QV220" s="17"/>
      <c r="QW220" s="17"/>
      <c r="QX220" s="17"/>
      <c r="QY220" s="17"/>
      <c r="QZ220" s="17"/>
      <c r="RA220" s="17"/>
      <c r="RB220" s="17"/>
      <c r="RC220" s="17"/>
      <c r="RD220" s="17"/>
      <c r="RE220" s="17"/>
      <c r="RF220" s="17"/>
      <c r="RG220" s="17"/>
      <c r="RH220" s="17"/>
      <c r="RI220" s="17"/>
      <c r="RJ220" s="17"/>
      <c r="RK220" s="17"/>
      <c r="RL220" s="17"/>
      <c r="RM220" s="17"/>
      <c r="RN220" s="17"/>
      <c r="RO220" s="17"/>
      <c r="RP220" s="17"/>
      <c r="RQ220" s="17"/>
      <c r="RR220" s="17"/>
      <c r="RS220" s="17"/>
      <c r="RT220" s="17"/>
      <c r="RU220" s="17"/>
      <c r="RV220" s="17"/>
      <c r="RW220" s="17"/>
      <c r="RX220" s="17"/>
      <c r="RY220" s="17"/>
      <c r="RZ220" s="17"/>
      <c r="SA220" s="17"/>
      <c r="SB220" s="17"/>
      <c r="SC220" s="17"/>
      <c r="SD220" s="17"/>
      <c r="SE220" s="17"/>
      <c r="SF220" s="17"/>
      <c r="SG220" s="17"/>
      <c r="SH220" s="17"/>
      <c r="SI220" s="17"/>
      <c r="SJ220" s="17"/>
      <c r="SK220" s="17"/>
      <c r="SL220" s="17"/>
      <c r="SM220" s="17"/>
      <c r="SN220" s="17"/>
      <c r="SO220" s="17"/>
      <c r="SP220" s="17"/>
      <c r="SQ220" s="17"/>
      <c r="SR220" s="17"/>
      <c r="SS220" s="17"/>
      <c r="ST220" s="17"/>
      <c r="SU220" s="17"/>
      <c r="SV220" s="17"/>
      <c r="SW220" s="17"/>
      <c r="SX220" s="17"/>
      <c r="SY220" s="17"/>
      <c r="SZ220" s="17"/>
      <c r="TA220" s="17"/>
      <c r="TB220" s="17"/>
      <c r="TC220" s="17"/>
      <c r="TD220" s="17"/>
      <c r="TE220" s="17"/>
      <c r="TF220" s="17"/>
      <c r="TG220" s="17"/>
      <c r="TH220" s="17"/>
      <c r="TI220" s="17"/>
      <c r="TJ220" s="17"/>
      <c r="TK220" s="17"/>
      <c r="TL220" s="17"/>
      <c r="TM220" s="17"/>
      <c r="TN220" s="17"/>
      <c r="TO220" s="17"/>
      <c r="TP220" s="17"/>
      <c r="TQ220" s="17"/>
      <c r="TR220" s="17"/>
      <c r="TS220" s="17"/>
      <c r="TT220" s="17"/>
      <c r="TU220" s="17"/>
      <c r="TV220" s="17"/>
      <c r="TW220" s="17"/>
      <c r="TX220" s="17"/>
      <c r="TY220" s="17"/>
      <c r="TZ220" s="17"/>
      <c r="UA220" s="17"/>
      <c r="UB220" s="17"/>
      <c r="UC220" s="17"/>
      <c r="UD220" s="17"/>
      <c r="UE220" s="17"/>
      <c r="UF220" s="17"/>
      <c r="UG220" s="17"/>
      <c r="UH220" s="17"/>
      <c r="UI220" s="17"/>
      <c r="UJ220" s="17"/>
      <c r="UK220" s="17"/>
      <c r="UL220" s="17"/>
      <c r="UM220" s="17"/>
      <c r="UN220" s="17"/>
      <c r="UO220" s="17"/>
      <c r="UP220" s="17"/>
      <c r="UQ220" s="17"/>
      <c r="UR220" s="17"/>
      <c r="US220" s="17"/>
      <c r="UT220" s="17"/>
      <c r="UU220" s="17"/>
      <c r="UV220" s="17"/>
      <c r="UW220" s="17"/>
      <c r="UX220" s="17"/>
      <c r="UY220" s="17"/>
      <c r="UZ220" s="17"/>
      <c r="VA220" s="17"/>
      <c r="VB220" s="17"/>
      <c r="VC220" s="17"/>
      <c r="VD220" s="17"/>
      <c r="VE220" s="17"/>
      <c r="VF220" s="17"/>
      <c r="VG220" s="17"/>
      <c r="VH220" s="17"/>
      <c r="VI220" s="17"/>
      <c r="VJ220" s="17"/>
      <c r="VK220" s="17"/>
      <c r="VL220" s="17"/>
      <c r="VM220" s="17"/>
      <c r="VN220" s="17"/>
      <c r="VO220" s="17"/>
      <c r="VP220" s="17"/>
      <c r="VQ220" s="17"/>
      <c r="VR220" s="17"/>
      <c r="VS220" s="17"/>
      <c r="VT220" s="17"/>
      <c r="VU220" s="17"/>
      <c r="VV220" s="17"/>
      <c r="VW220" s="17"/>
      <c r="VX220" s="17"/>
      <c r="VY220" s="17"/>
      <c r="VZ220" s="17"/>
      <c r="WA220" s="17"/>
      <c r="WB220" s="17"/>
      <c r="WC220" s="17"/>
      <c r="WD220" s="17"/>
      <c r="WE220" s="17"/>
      <c r="WF220" s="17"/>
      <c r="WG220" s="17"/>
      <c r="WH220" s="17"/>
      <c r="WI220" s="17"/>
      <c r="WJ220" s="17"/>
      <c r="WK220" s="17"/>
      <c r="WL220" s="17"/>
      <c r="WM220" s="17"/>
      <c r="WN220" s="17"/>
      <c r="WO220" s="17"/>
      <c r="WP220" s="17"/>
      <c r="WQ220" s="17"/>
      <c r="WR220" s="17"/>
      <c r="WS220" s="17"/>
      <c r="WT220" s="17"/>
      <c r="WU220" s="17"/>
      <c r="WV220" s="17"/>
      <c r="WW220" s="17"/>
      <c r="WX220" s="17"/>
      <c r="WY220" s="17"/>
      <c r="WZ220" s="17"/>
      <c r="XA220" s="17"/>
      <c r="XB220" s="17"/>
      <c r="XC220" s="17"/>
      <c r="XD220" s="17"/>
      <c r="XE220" s="17"/>
      <c r="XF220" s="17"/>
      <c r="XG220" s="17"/>
      <c r="XH220" s="17"/>
      <c r="XI220" s="17"/>
      <c r="XJ220" s="17"/>
      <c r="XK220" s="17"/>
      <c r="XL220" s="17"/>
      <c r="XM220" s="17"/>
      <c r="XN220" s="17"/>
      <c r="XO220" s="17"/>
      <c r="XP220" s="17"/>
      <c r="XQ220" s="17"/>
      <c r="XR220" s="17"/>
      <c r="XS220" s="17"/>
      <c r="XT220" s="17"/>
      <c r="XU220" s="17"/>
      <c r="XV220" s="17"/>
      <c r="XW220" s="17"/>
      <c r="XX220" s="17"/>
      <c r="XY220" s="17"/>
      <c r="XZ220" s="17"/>
      <c r="YA220" s="17"/>
      <c r="YB220" s="17"/>
      <c r="YC220" s="17"/>
      <c r="YD220" s="17"/>
      <c r="YE220" s="17"/>
      <c r="YF220" s="17"/>
      <c r="YG220" s="17"/>
      <c r="YH220" s="17"/>
      <c r="YI220" s="17"/>
      <c r="YJ220" s="17"/>
      <c r="YK220" s="17"/>
      <c r="YL220" s="17"/>
      <c r="YM220" s="17"/>
      <c r="YN220" s="17"/>
      <c r="YO220" s="17"/>
      <c r="YP220" s="17"/>
      <c r="YQ220" s="17"/>
      <c r="YR220" s="17"/>
      <c r="YS220" s="17"/>
      <c r="YT220" s="17"/>
      <c r="YU220" s="17"/>
      <c r="YV220" s="17"/>
      <c r="YW220" s="17"/>
      <c r="YX220" s="17"/>
      <c r="YY220" s="17"/>
      <c r="YZ220" s="17"/>
      <c r="ZA220" s="17"/>
      <c r="ZB220" s="17"/>
      <c r="ZC220" s="17"/>
      <c r="ZD220" s="17"/>
      <c r="ZE220" s="17"/>
      <c r="ZF220" s="17"/>
      <c r="ZG220" s="17"/>
      <c r="ZH220" s="17"/>
      <c r="ZI220" s="17"/>
      <c r="ZJ220" s="17"/>
      <c r="ZK220" s="17"/>
      <c r="ZL220" s="17"/>
      <c r="ZM220" s="17"/>
      <c r="ZN220" s="17"/>
      <c r="ZO220" s="17"/>
      <c r="ZP220" s="17"/>
      <c r="ZQ220" s="17"/>
      <c r="ZR220" s="17"/>
      <c r="ZS220" s="17"/>
      <c r="ZT220" s="17"/>
      <c r="ZU220" s="17"/>
      <c r="ZV220" s="17"/>
      <c r="ZW220" s="17"/>
      <c r="ZX220" s="17"/>
      <c r="ZY220" s="17"/>
      <c r="ZZ220" s="17"/>
      <c r="AAA220" s="17"/>
      <c r="AAB220" s="17"/>
      <c r="AAC220" s="17"/>
      <c r="AAD220" s="17"/>
      <c r="AAE220" s="17"/>
      <c r="AAF220" s="17"/>
      <c r="AAG220" s="17"/>
      <c r="AAH220" s="17"/>
      <c r="AAI220" s="17"/>
      <c r="AAJ220" s="17"/>
      <c r="AAK220" s="17"/>
      <c r="AAL220" s="17"/>
      <c r="AAM220" s="17"/>
      <c r="AAN220" s="17"/>
      <c r="AAO220" s="17"/>
      <c r="AAP220" s="17"/>
      <c r="AAQ220" s="17"/>
      <c r="AAR220" s="17"/>
      <c r="AAS220" s="17"/>
      <c r="AAT220" s="17"/>
      <c r="AAU220" s="17"/>
      <c r="AAV220" s="17"/>
      <c r="AAW220" s="17"/>
      <c r="AAX220" s="17"/>
      <c r="AAY220" s="17"/>
      <c r="AAZ220" s="17"/>
      <c r="ABA220" s="17"/>
      <c r="ABB220" s="17"/>
      <c r="ABC220" s="17"/>
      <c r="ABD220" s="17"/>
      <c r="ABE220" s="17"/>
      <c r="ABF220" s="17"/>
      <c r="ABG220" s="17"/>
      <c r="ABH220" s="17"/>
      <c r="ABI220" s="17"/>
      <c r="ABJ220" s="17"/>
      <c r="ABK220" s="17"/>
      <c r="ABL220" s="17"/>
      <c r="ABM220" s="17"/>
      <c r="ABN220" s="17"/>
      <c r="ABO220" s="17"/>
      <c r="ABP220" s="17"/>
      <c r="ABQ220" s="17"/>
      <c r="ABR220" s="17"/>
      <c r="ABS220" s="17"/>
      <c r="ABT220" s="17"/>
      <c r="ABU220" s="17"/>
      <c r="ABV220" s="17"/>
      <c r="ABW220" s="17"/>
      <c r="ABX220" s="17"/>
      <c r="ABY220" s="17"/>
      <c r="ABZ220" s="17"/>
      <c r="ACA220" s="17"/>
      <c r="ACB220" s="17"/>
      <c r="ACC220" s="17"/>
      <c r="ACD220" s="17"/>
      <c r="ACE220" s="17"/>
      <c r="ACF220" s="17"/>
      <c r="ACG220" s="17"/>
      <c r="ACH220" s="17"/>
      <c r="ACI220" s="17"/>
      <c r="ACJ220" s="17"/>
      <c r="ACK220" s="17"/>
      <c r="ACL220" s="17"/>
      <c r="ACM220" s="17"/>
      <c r="ACN220" s="17"/>
      <c r="ACO220" s="17"/>
      <c r="ACP220" s="17"/>
      <c r="ACQ220" s="17"/>
      <c r="ACR220" s="17"/>
      <c r="ACS220" s="17"/>
      <c r="ACT220" s="17"/>
      <c r="ACU220" s="17"/>
      <c r="ACV220" s="17"/>
      <c r="ACW220" s="17"/>
      <c r="ACX220" s="17"/>
      <c r="ACY220" s="17"/>
      <c r="ACZ220" s="17"/>
      <c r="ADA220" s="17"/>
      <c r="ADB220" s="17"/>
      <c r="ADC220" s="17"/>
      <c r="ADD220" s="17"/>
      <c r="ADE220" s="17"/>
      <c r="ADF220" s="17"/>
      <c r="ADG220" s="17"/>
      <c r="ADH220" s="17"/>
      <c r="ADI220" s="17"/>
      <c r="ADJ220" s="17"/>
      <c r="ADK220" s="17"/>
      <c r="ADL220" s="17"/>
      <c r="ADM220" s="17"/>
      <c r="ADN220" s="17"/>
      <c r="ADO220" s="17"/>
      <c r="ADP220" s="17"/>
      <c r="ADQ220" s="17"/>
      <c r="ADR220" s="17"/>
      <c r="ADS220" s="17"/>
      <c r="ADT220" s="17"/>
      <c r="ADU220" s="17"/>
      <c r="ADV220" s="17"/>
      <c r="ADW220" s="17"/>
      <c r="ADX220" s="17"/>
      <c r="ADY220" s="17"/>
      <c r="ADZ220" s="17"/>
      <c r="AEA220" s="17"/>
      <c r="AEB220" s="17"/>
      <c r="AEC220" s="17"/>
      <c r="AED220" s="17"/>
      <c r="AEE220" s="17"/>
      <c r="AEF220" s="17"/>
      <c r="AEG220" s="17"/>
      <c r="AEH220" s="17"/>
      <c r="AEI220" s="17"/>
      <c r="AEJ220" s="17"/>
      <c r="AEK220" s="17"/>
      <c r="AEL220" s="17"/>
      <c r="AEM220" s="17"/>
      <c r="AEN220" s="17"/>
      <c r="AEO220" s="17"/>
      <c r="AEP220" s="17"/>
      <c r="AEQ220" s="17"/>
      <c r="AER220" s="17"/>
      <c r="AES220" s="17"/>
      <c r="AET220" s="17"/>
      <c r="AEU220" s="17"/>
      <c r="AEV220" s="17"/>
      <c r="AEW220" s="17"/>
      <c r="AEX220" s="17"/>
      <c r="AEY220" s="17"/>
      <c r="AEZ220" s="17"/>
      <c r="AFA220" s="17"/>
      <c r="AFB220" s="17"/>
      <c r="AFC220" s="17"/>
      <c r="AFD220" s="17"/>
      <c r="AFE220" s="17"/>
      <c r="AFF220" s="17"/>
      <c r="AFG220" s="17"/>
      <c r="AFH220" s="17"/>
      <c r="AFI220" s="17"/>
      <c r="AFJ220" s="17"/>
      <c r="AFK220" s="17"/>
      <c r="AFL220" s="17"/>
      <c r="AFM220" s="17"/>
      <c r="AFN220" s="17"/>
      <c r="AFO220" s="17"/>
      <c r="AFP220" s="17"/>
      <c r="AFQ220" s="17"/>
      <c r="AFR220" s="17"/>
      <c r="AFS220" s="17"/>
      <c r="AFT220" s="17"/>
      <c r="AFU220" s="17"/>
      <c r="AFV220" s="17"/>
      <c r="AFW220" s="17"/>
      <c r="AFX220" s="17"/>
      <c r="AFY220" s="17"/>
      <c r="AFZ220" s="17"/>
      <c r="AGA220" s="17"/>
      <c r="AGB220" s="17"/>
      <c r="AGC220" s="17"/>
      <c r="AGD220" s="17"/>
      <c r="AGE220" s="17"/>
      <c r="AGF220" s="17"/>
      <c r="AGG220" s="17"/>
      <c r="AGH220" s="17"/>
      <c r="AGI220" s="17"/>
      <c r="AGJ220" s="17"/>
      <c r="AGK220" s="17"/>
      <c r="AGL220" s="17"/>
      <c r="AGM220" s="17"/>
      <c r="AGN220" s="17"/>
      <c r="AGO220" s="17"/>
      <c r="AGP220" s="17"/>
      <c r="AGQ220" s="17"/>
      <c r="AGR220" s="17"/>
      <c r="AGS220" s="17"/>
      <c r="AGT220" s="17"/>
      <c r="AGU220" s="17"/>
      <c r="AGV220" s="17"/>
      <c r="AGW220" s="17"/>
      <c r="AGX220" s="17"/>
      <c r="AGY220" s="17"/>
      <c r="AGZ220" s="17"/>
      <c r="AHA220" s="17"/>
      <c r="AHB220" s="17"/>
      <c r="AHC220" s="17"/>
      <c r="AHD220" s="17"/>
      <c r="AHE220" s="17"/>
      <c r="AHF220" s="17"/>
      <c r="AHG220" s="17"/>
      <c r="AHH220" s="17"/>
      <c r="AHI220" s="17"/>
      <c r="AHJ220" s="17"/>
      <c r="AHK220" s="17"/>
      <c r="AHL220" s="17"/>
      <c r="AHM220" s="17"/>
      <c r="AHN220" s="17"/>
      <c r="AHO220" s="17"/>
      <c r="AHP220" s="17"/>
      <c r="AHQ220" s="17"/>
      <c r="AHR220" s="17"/>
      <c r="AHS220" s="17"/>
      <c r="AHT220" s="17"/>
      <c r="AHU220" s="17"/>
      <c r="AHV220" s="17"/>
      <c r="AHW220" s="17"/>
      <c r="AHX220" s="17"/>
      <c r="AHY220" s="17"/>
      <c r="AHZ220" s="17"/>
      <c r="AIA220" s="17"/>
      <c r="AIB220" s="17"/>
      <c r="AIC220" s="17"/>
      <c r="AID220" s="17"/>
      <c r="AIE220" s="17"/>
      <c r="AIF220" s="17"/>
      <c r="AIG220" s="17"/>
      <c r="AIH220" s="17"/>
      <c r="AII220" s="17"/>
      <c r="AIJ220" s="17"/>
      <c r="AIK220" s="17"/>
      <c r="AIL220" s="17"/>
      <c r="AIM220" s="17"/>
      <c r="AIN220" s="17"/>
      <c r="AIO220" s="17"/>
      <c r="AIP220" s="17"/>
      <c r="AIQ220" s="17"/>
      <c r="AIR220" s="17"/>
      <c r="AIS220" s="17"/>
      <c r="AIT220" s="17"/>
      <c r="AIU220" s="17"/>
      <c r="AIV220" s="17"/>
      <c r="AIW220" s="17"/>
      <c r="AIX220" s="17"/>
      <c r="AIY220" s="17"/>
      <c r="AIZ220" s="17"/>
      <c r="AJA220" s="17"/>
      <c r="AJB220" s="17"/>
      <c r="AJC220" s="17"/>
      <c r="AJD220" s="17"/>
      <c r="AJE220" s="17"/>
      <c r="AJF220" s="17"/>
      <c r="AJG220" s="17"/>
      <c r="AJH220" s="17"/>
      <c r="AJI220" s="17"/>
      <c r="AJJ220" s="17"/>
      <c r="AJK220" s="17"/>
      <c r="AJL220" s="17"/>
      <c r="AJM220" s="17"/>
      <c r="AJN220" s="17"/>
      <c r="AJO220" s="17"/>
      <c r="AJP220" s="17"/>
      <c r="AJQ220" s="17"/>
      <c r="AJR220" s="17"/>
      <c r="AJS220" s="17"/>
      <c r="AJT220" s="17"/>
      <c r="AJU220" s="17"/>
      <c r="AJV220" s="17"/>
      <c r="AJW220" s="17"/>
      <c r="AJX220" s="17"/>
      <c r="AJY220" s="17"/>
      <c r="AJZ220" s="17"/>
      <c r="AKA220" s="17"/>
      <c r="AKB220" s="17"/>
      <c r="AKC220" s="17"/>
      <c r="AKD220" s="17"/>
      <c r="AKE220" s="17"/>
      <c r="AKF220" s="17"/>
      <c r="AKG220" s="17"/>
      <c r="AKH220" s="17"/>
      <c r="AKI220" s="17"/>
      <c r="AKJ220" s="17"/>
      <c r="AKK220" s="17"/>
      <c r="AKL220" s="17"/>
      <c r="AKM220" s="17"/>
      <c r="AKN220" s="17"/>
      <c r="AKO220" s="17"/>
      <c r="AKP220" s="17"/>
      <c r="AKQ220" s="17"/>
      <c r="AKR220" s="17"/>
      <c r="AKS220" s="17"/>
      <c r="AKT220" s="17"/>
      <c r="AKU220" s="17"/>
      <c r="AKV220" s="17"/>
      <c r="AKW220" s="17"/>
      <c r="AKX220" s="17"/>
      <c r="AKY220" s="17"/>
      <c r="AKZ220" s="17"/>
      <c r="ALA220" s="17"/>
      <c r="ALB220" s="17"/>
      <c r="ALC220" s="17"/>
      <c r="ALD220" s="17"/>
      <c r="ALE220" s="17"/>
      <c r="ALF220" s="17"/>
      <c r="ALG220" s="17"/>
      <c r="ALH220" s="17"/>
      <c r="ALI220" s="17"/>
      <c r="ALJ220" s="17"/>
      <c r="ALK220" s="17"/>
      <c r="ALL220" s="17"/>
      <c r="ALM220" s="17"/>
      <c r="ALN220" s="17"/>
      <c r="ALO220" s="17"/>
      <c r="ALP220" s="17"/>
      <c r="ALQ220" s="17"/>
      <c r="ALR220" s="17"/>
      <c r="ALS220" s="17"/>
      <c r="ALT220" s="17"/>
      <c r="ALU220" s="17"/>
      <c r="ALV220" s="17"/>
      <c r="ALW220" s="17"/>
      <c r="ALX220" s="17"/>
      <c r="ALY220" s="17"/>
      <c r="ALZ220" s="17"/>
      <c r="AMA220" s="17"/>
      <c r="AMB220" s="17"/>
      <c r="AMC220" s="17"/>
      <c r="AMD220" s="17"/>
      <c r="AME220" s="17"/>
      <c r="AMF220" s="17"/>
      <c r="AMG220" s="17"/>
      <c r="AMH220" s="17"/>
      <c r="AMI220" s="17"/>
      <c r="AMJ220" s="17"/>
      <c r="AMK220" s="17"/>
      <c r="AML220" s="17"/>
      <c r="AMM220" s="17"/>
      <c r="AMN220" s="17"/>
      <c r="AMO220" s="17"/>
      <c r="AMP220" s="17"/>
      <c r="AMQ220" s="17"/>
      <c r="AMR220" s="17"/>
      <c r="AMS220" s="17"/>
      <c r="AMT220" s="17"/>
      <c r="AMU220" s="17"/>
      <c r="AMV220" s="17"/>
      <c r="AMW220" s="17"/>
      <c r="AMX220" s="17"/>
      <c r="AMY220" s="17"/>
      <c r="AMZ220" s="17"/>
      <c r="ANA220" s="17"/>
      <c r="ANB220" s="17"/>
      <c r="ANC220" s="17"/>
      <c r="AND220" s="17"/>
      <c r="ANE220" s="17"/>
      <c r="ANF220" s="17"/>
      <c r="ANG220" s="17"/>
      <c r="ANH220" s="17"/>
      <c r="ANI220" s="17"/>
      <c r="ANJ220" s="17"/>
      <c r="ANK220" s="17"/>
      <c r="ANL220" s="17"/>
      <c r="ANM220" s="17"/>
      <c r="ANN220" s="17"/>
      <c r="ANO220" s="17"/>
      <c r="ANP220" s="17"/>
      <c r="ANQ220" s="17"/>
      <c r="ANR220" s="17"/>
      <c r="ANS220" s="17"/>
      <c r="ANT220" s="17"/>
      <c r="ANU220" s="17"/>
      <c r="ANV220" s="17"/>
      <c r="ANW220" s="17"/>
      <c r="ANX220" s="17"/>
      <c r="ANY220" s="17"/>
      <c r="ANZ220" s="17"/>
      <c r="AOA220" s="17"/>
      <c r="AOB220" s="17"/>
      <c r="AOC220" s="17"/>
      <c r="AOD220" s="17"/>
      <c r="AOE220" s="17"/>
      <c r="AOF220" s="17"/>
      <c r="AOG220" s="17"/>
      <c r="AOH220" s="17"/>
      <c r="AOI220" s="17"/>
      <c r="AOJ220" s="17"/>
      <c r="AOK220" s="17"/>
      <c r="AOL220" s="17"/>
      <c r="AOM220" s="17"/>
      <c r="AON220" s="17"/>
      <c r="AOO220" s="17"/>
      <c r="AOP220" s="17"/>
      <c r="AOQ220" s="17"/>
      <c r="AOR220" s="17"/>
      <c r="AOS220" s="17"/>
      <c r="AOT220" s="17"/>
      <c r="AOU220" s="17"/>
      <c r="AOV220" s="17"/>
      <c r="AOW220" s="17"/>
      <c r="AOX220" s="17"/>
      <c r="AOY220" s="17"/>
      <c r="AOZ220" s="17"/>
      <c r="APA220" s="17"/>
      <c r="APB220" s="17"/>
      <c r="APC220" s="17"/>
      <c r="APD220" s="17"/>
      <c r="APE220" s="17"/>
      <c r="APF220" s="17"/>
      <c r="APG220" s="17"/>
      <c r="APH220" s="17"/>
      <c r="API220" s="17"/>
      <c r="APJ220" s="17"/>
      <c r="APK220" s="17"/>
      <c r="APL220" s="17"/>
      <c r="APM220" s="17"/>
      <c r="APN220" s="17"/>
      <c r="APO220" s="17"/>
      <c r="APP220" s="17"/>
      <c r="APQ220" s="17"/>
      <c r="APR220" s="17"/>
      <c r="APS220" s="17"/>
      <c r="APT220" s="17"/>
      <c r="APU220" s="17"/>
      <c r="APV220" s="17"/>
      <c r="APW220" s="17"/>
      <c r="APX220" s="17"/>
      <c r="APY220" s="17"/>
      <c r="APZ220" s="17"/>
      <c r="AQA220" s="17"/>
      <c r="AQB220" s="17"/>
      <c r="AQC220" s="17"/>
      <c r="AQD220" s="17"/>
      <c r="AQE220" s="17"/>
      <c r="AQF220" s="17"/>
      <c r="AQG220" s="17"/>
      <c r="AQH220" s="17"/>
      <c r="AQI220" s="17"/>
      <c r="AQJ220" s="17"/>
      <c r="AQK220" s="17"/>
      <c r="AQL220" s="17"/>
      <c r="AQM220" s="17"/>
      <c r="AQN220" s="17"/>
      <c r="AQO220" s="17"/>
      <c r="AQP220" s="17"/>
      <c r="AQQ220" s="17"/>
      <c r="AQR220" s="17"/>
      <c r="AQS220" s="17"/>
      <c r="AQT220" s="17"/>
      <c r="AQU220" s="17"/>
      <c r="AQV220" s="17"/>
      <c r="AQW220" s="17"/>
      <c r="AQX220" s="17"/>
      <c r="AQY220" s="17"/>
      <c r="AQZ220" s="17"/>
      <c r="ARA220" s="17"/>
      <c r="ARB220" s="17"/>
      <c r="ARC220" s="17"/>
      <c r="ARD220" s="17"/>
      <c r="ARE220" s="17"/>
      <c r="ARF220" s="17"/>
      <c r="ARG220" s="17"/>
      <c r="ARH220" s="17"/>
      <c r="ARI220" s="17"/>
      <c r="ARJ220" s="17"/>
      <c r="ARK220" s="17"/>
      <c r="ARL220" s="17"/>
      <c r="ARM220" s="17"/>
      <c r="ARN220" s="17"/>
      <c r="ARO220" s="17"/>
      <c r="ARP220" s="17"/>
      <c r="ARQ220" s="17"/>
      <c r="ARR220" s="17"/>
      <c r="ARS220" s="17"/>
      <c r="ART220" s="17"/>
      <c r="ARU220" s="17"/>
      <c r="ARV220" s="17"/>
      <c r="ARW220" s="17"/>
      <c r="ARX220" s="17"/>
      <c r="ARY220" s="17"/>
      <c r="ARZ220" s="17"/>
      <c r="ASA220" s="17"/>
      <c r="ASB220" s="17"/>
      <c r="ASC220" s="17"/>
      <c r="ASD220" s="17"/>
      <c r="ASE220" s="17"/>
      <c r="ASF220" s="17"/>
      <c r="ASG220" s="17"/>
      <c r="ASH220" s="17"/>
      <c r="ASI220" s="17"/>
      <c r="ASJ220" s="17"/>
      <c r="ASK220" s="17"/>
      <c r="ASL220" s="17"/>
      <c r="ASM220" s="17"/>
      <c r="ASN220" s="17"/>
      <c r="ASO220" s="17"/>
      <c r="ASP220" s="17"/>
      <c r="ASQ220" s="17"/>
      <c r="ASR220" s="17"/>
      <c r="ASS220" s="17"/>
      <c r="AST220" s="17"/>
      <c r="ASU220" s="17"/>
      <c r="ASV220" s="17"/>
      <c r="ASW220" s="17"/>
      <c r="ASX220" s="17"/>
      <c r="ASY220" s="17"/>
      <c r="ASZ220" s="17"/>
      <c r="ATA220" s="17"/>
      <c r="ATB220" s="17"/>
      <c r="ATC220" s="17"/>
      <c r="ATD220" s="17"/>
      <c r="ATE220" s="17"/>
      <c r="ATF220" s="17"/>
      <c r="ATG220" s="17"/>
      <c r="ATH220" s="17"/>
      <c r="ATI220" s="17"/>
      <c r="ATJ220" s="17"/>
      <c r="ATK220" s="17"/>
      <c r="ATL220" s="17"/>
      <c r="ATM220" s="17"/>
      <c r="ATN220" s="17"/>
      <c r="ATO220" s="17"/>
      <c r="ATP220" s="17"/>
      <c r="ATQ220" s="17"/>
      <c r="ATR220" s="17"/>
      <c r="ATS220" s="17"/>
      <c r="ATT220" s="17"/>
      <c r="ATU220" s="17"/>
      <c r="ATV220" s="17"/>
      <c r="ATW220" s="17"/>
      <c r="ATX220" s="17"/>
      <c r="ATY220" s="17"/>
      <c r="ATZ220" s="17"/>
      <c r="AUA220" s="17"/>
      <c r="AUB220" s="17"/>
      <c r="AUC220" s="17"/>
      <c r="AUD220" s="17"/>
      <c r="AUE220" s="17"/>
      <c r="AUF220" s="17"/>
      <c r="AUG220" s="17"/>
      <c r="AUH220" s="17"/>
      <c r="AUI220" s="17"/>
      <c r="AUJ220" s="17"/>
      <c r="AUK220" s="17"/>
      <c r="AUL220" s="17"/>
      <c r="AUM220" s="17"/>
      <c r="AUN220" s="17"/>
      <c r="AUO220" s="17"/>
      <c r="AUP220" s="17"/>
      <c r="AUQ220" s="17"/>
      <c r="AUR220" s="17"/>
      <c r="AUS220" s="17"/>
      <c r="AUT220" s="17"/>
      <c r="AUU220" s="17"/>
      <c r="AUV220" s="17"/>
      <c r="AUW220" s="17"/>
      <c r="AUX220" s="17"/>
      <c r="AUY220" s="17"/>
      <c r="AUZ220" s="17"/>
      <c r="AVA220" s="17"/>
      <c r="AVB220" s="17"/>
      <c r="AVC220" s="17"/>
      <c r="AVD220" s="17"/>
      <c r="AVE220" s="17"/>
      <c r="AVF220" s="17"/>
      <c r="AVG220" s="17"/>
      <c r="AVH220" s="17"/>
      <c r="AVI220" s="17"/>
      <c r="AVJ220" s="17"/>
      <c r="AVK220" s="17"/>
      <c r="AVL220" s="17"/>
      <c r="AVM220" s="17"/>
      <c r="AVN220" s="17"/>
      <c r="AVO220" s="17"/>
      <c r="AVP220" s="17"/>
      <c r="AVQ220" s="17"/>
      <c r="AVR220" s="17"/>
      <c r="AVS220" s="17"/>
      <c r="AVT220" s="17"/>
      <c r="AVU220" s="17"/>
      <c r="AVV220" s="17"/>
      <c r="AVW220" s="17"/>
      <c r="AVX220" s="17"/>
      <c r="AVY220" s="17"/>
      <c r="AVZ220" s="17"/>
      <c r="AWA220" s="17"/>
      <c r="AWB220" s="17"/>
      <c r="AWC220" s="17"/>
      <c r="AWD220" s="17"/>
      <c r="AWE220" s="17"/>
      <c r="AWF220" s="17"/>
      <c r="AWG220" s="17"/>
      <c r="AWH220" s="17"/>
      <c r="AWI220" s="17"/>
      <c r="AWJ220" s="17"/>
      <c r="AWK220" s="17"/>
      <c r="AWL220" s="17"/>
      <c r="AWM220" s="17"/>
      <c r="AWN220" s="17"/>
      <c r="AWO220" s="17"/>
      <c r="AWP220" s="17"/>
      <c r="AWQ220" s="17"/>
      <c r="AWR220" s="17"/>
      <c r="AWS220" s="17"/>
      <c r="AWT220" s="17"/>
      <c r="AWU220" s="17"/>
      <c r="AWV220" s="17"/>
      <c r="AWW220" s="17"/>
      <c r="AWX220" s="17"/>
      <c r="AWY220" s="17"/>
      <c r="AWZ220" s="17"/>
      <c r="AXA220" s="17"/>
      <c r="AXB220" s="17"/>
      <c r="AXC220" s="17"/>
      <c r="AXD220" s="17"/>
      <c r="AXE220" s="17"/>
      <c r="AXF220" s="17"/>
      <c r="AXG220" s="17"/>
      <c r="AXH220" s="17"/>
      <c r="AXI220" s="17"/>
      <c r="AXJ220" s="17"/>
      <c r="AXK220" s="17"/>
      <c r="AXL220" s="17"/>
      <c r="AXM220" s="17"/>
      <c r="AXN220" s="17"/>
      <c r="AXO220" s="17"/>
      <c r="AXP220" s="17"/>
      <c r="AXQ220" s="17"/>
      <c r="AXR220" s="17"/>
      <c r="AXS220" s="17"/>
      <c r="AXT220" s="17"/>
      <c r="AXU220" s="17"/>
      <c r="AXV220" s="17"/>
      <c r="AXW220" s="17"/>
      <c r="AXX220" s="17"/>
      <c r="AXY220" s="17"/>
      <c r="AXZ220" s="17"/>
      <c r="AYA220" s="17"/>
      <c r="AYB220" s="17"/>
      <c r="AYC220" s="17"/>
      <c r="AYD220" s="17"/>
      <c r="AYE220" s="17"/>
      <c r="AYF220" s="17"/>
      <c r="AYG220" s="17"/>
      <c r="AYH220" s="17"/>
      <c r="AYI220" s="17"/>
      <c r="AYJ220" s="17"/>
      <c r="AYK220" s="17"/>
      <c r="AYL220" s="17"/>
      <c r="AYM220" s="17"/>
      <c r="AYN220" s="17"/>
      <c r="AYO220" s="17"/>
      <c r="AYP220" s="17"/>
      <c r="AYQ220" s="17"/>
      <c r="AYR220" s="17"/>
      <c r="AYS220" s="17"/>
      <c r="AYT220" s="17"/>
      <c r="AYU220" s="17"/>
      <c r="AYV220" s="17"/>
      <c r="AYW220" s="17"/>
      <c r="AYX220" s="17"/>
      <c r="AYY220" s="17"/>
      <c r="AYZ220" s="17"/>
      <c r="AZA220" s="17"/>
      <c r="AZB220" s="17"/>
      <c r="AZC220" s="17"/>
      <c r="AZD220" s="17"/>
      <c r="AZE220" s="17"/>
      <c r="AZF220" s="17"/>
      <c r="AZG220" s="17"/>
      <c r="AZH220" s="17"/>
      <c r="AZI220" s="17"/>
      <c r="AZJ220" s="17"/>
      <c r="AZK220" s="17"/>
      <c r="AZL220" s="17"/>
      <c r="AZM220" s="17"/>
      <c r="AZN220" s="17"/>
      <c r="AZO220" s="17"/>
      <c r="AZP220" s="17"/>
      <c r="AZQ220" s="17"/>
      <c r="AZR220" s="17"/>
      <c r="AZS220" s="17"/>
      <c r="AZT220" s="17"/>
      <c r="AZU220" s="17"/>
      <c r="AZV220" s="17"/>
      <c r="AZW220" s="17"/>
      <c r="AZX220" s="17"/>
      <c r="AZY220" s="17"/>
      <c r="AZZ220" s="17"/>
      <c r="BAA220" s="17"/>
      <c r="BAB220" s="17"/>
      <c r="BAC220" s="17"/>
      <c r="BAD220" s="17"/>
      <c r="BAE220" s="17"/>
      <c r="BAF220" s="17"/>
      <c r="BAG220" s="17"/>
      <c r="BAH220" s="17"/>
      <c r="BAI220" s="17"/>
      <c r="BAJ220" s="17"/>
      <c r="BAK220" s="17"/>
      <c r="BAL220" s="17"/>
      <c r="BAM220" s="17"/>
      <c r="BAN220" s="17"/>
      <c r="BAO220" s="17"/>
      <c r="BAP220" s="17"/>
      <c r="BAQ220" s="17"/>
      <c r="BAR220" s="17"/>
      <c r="BAS220" s="17"/>
      <c r="BAT220" s="17"/>
      <c r="BAU220" s="17"/>
      <c r="BAV220" s="17"/>
      <c r="BAW220" s="17"/>
      <c r="BAX220" s="17"/>
      <c r="BAY220" s="17"/>
      <c r="BAZ220" s="17"/>
      <c r="BBA220" s="17"/>
      <c r="BBB220" s="17"/>
      <c r="BBC220" s="17"/>
      <c r="BBD220" s="17"/>
      <c r="BBE220" s="17"/>
      <c r="BBF220" s="17"/>
      <c r="BBG220" s="17"/>
      <c r="BBH220" s="17"/>
      <c r="BBI220" s="17"/>
      <c r="BBJ220" s="17"/>
      <c r="BBK220" s="17"/>
      <c r="BBL220" s="17"/>
      <c r="BBM220" s="17"/>
      <c r="BBN220" s="17"/>
      <c r="BBO220" s="17"/>
      <c r="BBP220" s="17"/>
      <c r="BBQ220" s="17"/>
      <c r="BBR220" s="17"/>
      <c r="BBS220" s="17"/>
      <c r="BBT220" s="17"/>
      <c r="BBU220" s="17"/>
      <c r="BBV220" s="17"/>
      <c r="BBW220" s="17"/>
      <c r="BBX220" s="17"/>
      <c r="BBY220" s="17"/>
      <c r="BBZ220" s="17"/>
      <c r="BCA220" s="17"/>
      <c r="BCB220" s="17"/>
      <c r="BCC220" s="17"/>
      <c r="BCD220" s="17"/>
      <c r="BCE220" s="17"/>
      <c r="BCF220" s="17"/>
      <c r="BCG220" s="17"/>
      <c r="BCH220" s="17"/>
      <c r="BCI220" s="17"/>
      <c r="BCJ220" s="17"/>
      <c r="BCK220" s="17"/>
      <c r="BCL220" s="17"/>
      <c r="BCM220" s="17"/>
      <c r="BCN220" s="17"/>
      <c r="BCO220" s="17"/>
      <c r="BCP220" s="17"/>
      <c r="BCQ220" s="17"/>
      <c r="BCR220" s="17"/>
      <c r="BCS220" s="17"/>
      <c r="BCT220" s="17"/>
      <c r="BCU220" s="17"/>
      <c r="BCV220" s="17"/>
      <c r="BCW220" s="17"/>
      <c r="BCX220" s="17"/>
      <c r="BCY220" s="17"/>
      <c r="BCZ220" s="17"/>
      <c r="BDA220" s="17"/>
      <c r="BDB220" s="17"/>
      <c r="BDC220" s="17"/>
      <c r="BDD220" s="17"/>
      <c r="BDE220" s="17"/>
      <c r="BDF220" s="17"/>
      <c r="BDG220" s="17"/>
      <c r="BDH220" s="17"/>
      <c r="BDI220" s="17"/>
      <c r="BDJ220" s="17"/>
      <c r="BDK220" s="17"/>
      <c r="BDL220" s="17"/>
      <c r="BDM220" s="17"/>
      <c r="BDN220" s="17"/>
      <c r="BDO220" s="17"/>
      <c r="BDP220" s="17"/>
      <c r="BDQ220" s="17"/>
      <c r="BDR220" s="17"/>
      <c r="BDS220" s="17"/>
      <c r="BDT220" s="17"/>
      <c r="BDU220" s="17"/>
      <c r="BDV220" s="17"/>
      <c r="BDW220" s="17"/>
      <c r="BDX220" s="17"/>
      <c r="BDY220" s="17"/>
      <c r="BDZ220" s="17"/>
      <c r="BEA220" s="17"/>
      <c r="BEB220" s="17"/>
      <c r="BEC220" s="17"/>
      <c r="BED220" s="17"/>
      <c r="BEE220" s="17"/>
      <c r="BEF220" s="17"/>
      <c r="BEG220" s="17"/>
      <c r="BEH220" s="17"/>
      <c r="BEI220" s="17"/>
      <c r="BEJ220" s="17"/>
      <c r="BEK220" s="17"/>
      <c r="BEL220" s="17"/>
      <c r="BEM220" s="17"/>
      <c r="BEN220" s="17"/>
      <c r="BEO220" s="17"/>
      <c r="BEP220" s="17"/>
      <c r="BEQ220" s="17"/>
      <c r="BER220" s="17"/>
      <c r="BES220" s="17"/>
      <c r="BET220" s="17"/>
      <c r="BEU220" s="17"/>
      <c r="BEV220" s="17"/>
      <c r="BEW220" s="17"/>
      <c r="BEX220" s="17"/>
      <c r="BEY220" s="17"/>
      <c r="BEZ220" s="17"/>
      <c r="BFA220" s="17"/>
      <c r="BFB220" s="17"/>
      <c r="BFC220" s="17"/>
      <c r="BFD220" s="17"/>
      <c r="BFE220" s="17"/>
      <c r="BFF220" s="17"/>
      <c r="BFG220" s="17"/>
      <c r="BFH220" s="17"/>
      <c r="BFI220" s="17"/>
      <c r="BFJ220" s="17"/>
      <c r="BFK220" s="17"/>
      <c r="BFL220" s="17"/>
      <c r="BFM220" s="17"/>
      <c r="BFN220" s="17"/>
      <c r="BFO220" s="17"/>
      <c r="BFP220" s="17"/>
      <c r="BFQ220" s="17"/>
      <c r="BFR220" s="17"/>
      <c r="BFS220" s="17"/>
      <c r="BFT220" s="17"/>
      <c r="BFU220" s="17"/>
      <c r="BFV220" s="17"/>
      <c r="BFW220" s="17"/>
      <c r="BFX220" s="17"/>
      <c r="BFY220" s="17"/>
      <c r="BFZ220" s="17"/>
      <c r="BGA220" s="17"/>
      <c r="BGB220" s="17"/>
      <c r="BGC220" s="17"/>
      <c r="BGD220" s="17"/>
      <c r="BGE220" s="17"/>
      <c r="BGF220" s="17"/>
      <c r="BGG220" s="17"/>
      <c r="BGH220" s="17"/>
      <c r="BGI220" s="17"/>
      <c r="BGJ220" s="17"/>
      <c r="BGK220" s="17"/>
      <c r="BGL220" s="17"/>
      <c r="BGM220" s="17"/>
      <c r="BGN220" s="17"/>
      <c r="BGO220" s="17"/>
      <c r="BGP220" s="17"/>
      <c r="BGQ220" s="17"/>
      <c r="BGR220" s="17"/>
      <c r="BGS220" s="17"/>
      <c r="BGT220" s="17"/>
      <c r="BGU220" s="17"/>
      <c r="BGV220" s="17"/>
      <c r="BGW220" s="17"/>
      <c r="BGX220" s="17"/>
      <c r="BGY220" s="17"/>
      <c r="BGZ220" s="17"/>
      <c r="BHA220" s="17"/>
      <c r="BHB220" s="17"/>
      <c r="BHC220" s="17"/>
      <c r="BHD220" s="17"/>
      <c r="BHE220" s="17"/>
      <c r="BHF220" s="17"/>
      <c r="BHG220" s="17"/>
      <c r="BHH220" s="17"/>
      <c r="BHI220" s="17"/>
      <c r="BHJ220" s="17"/>
      <c r="BHK220" s="17"/>
      <c r="BHL220" s="17"/>
      <c r="BHM220" s="17"/>
      <c r="BHN220" s="17"/>
      <c r="BHO220" s="17"/>
      <c r="BHP220" s="17"/>
      <c r="BHQ220" s="17"/>
      <c r="BHR220" s="17"/>
      <c r="BHS220" s="17"/>
      <c r="BHT220" s="17"/>
      <c r="BHU220" s="17"/>
      <c r="BHV220" s="17"/>
      <c r="BHW220" s="17"/>
      <c r="BHX220" s="17"/>
      <c r="BHY220" s="17"/>
      <c r="BHZ220" s="17"/>
      <c r="BIA220" s="17"/>
      <c r="BIB220" s="17"/>
      <c r="BIC220" s="17"/>
      <c r="BID220" s="17"/>
      <c r="BIE220" s="17"/>
      <c r="BIF220" s="17"/>
      <c r="BIG220" s="17"/>
      <c r="BIH220" s="17"/>
      <c r="BII220" s="17"/>
      <c r="BIJ220" s="17"/>
      <c r="BIK220" s="17"/>
      <c r="BIL220" s="17"/>
      <c r="BIM220" s="17"/>
      <c r="BIN220" s="17"/>
      <c r="BIO220" s="17"/>
      <c r="BIP220" s="17"/>
      <c r="BIQ220" s="17"/>
      <c r="BIR220" s="17"/>
      <c r="BIS220" s="17"/>
      <c r="BIT220" s="17"/>
      <c r="BIU220" s="17"/>
      <c r="BIV220" s="17"/>
      <c r="BIW220" s="17"/>
      <c r="BIX220" s="17"/>
      <c r="BIY220" s="17"/>
      <c r="BIZ220" s="17"/>
      <c r="BJA220" s="17"/>
      <c r="BJB220" s="17"/>
      <c r="BJC220" s="17"/>
      <c r="BJD220" s="17"/>
      <c r="BJE220" s="17"/>
      <c r="BJF220" s="17"/>
      <c r="BJG220" s="17"/>
      <c r="BJH220" s="17"/>
      <c r="BJI220" s="17"/>
      <c r="BJJ220" s="17"/>
      <c r="BJK220" s="17"/>
      <c r="BJL220" s="17"/>
      <c r="BJM220" s="17"/>
      <c r="BJN220" s="17"/>
      <c r="BJO220" s="17"/>
      <c r="BJP220" s="17"/>
      <c r="BJQ220" s="17"/>
      <c r="BJR220" s="17"/>
      <c r="BJS220" s="17"/>
      <c r="BJT220" s="17"/>
      <c r="BJU220" s="17"/>
      <c r="BJV220" s="17"/>
      <c r="BJW220" s="17"/>
      <c r="BJX220" s="17"/>
      <c r="BJY220" s="17"/>
      <c r="BJZ220" s="17"/>
      <c r="BKA220" s="17"/>
      <c r="BKB220" s="17"/>
      <c r="BKC220" s="17"/>
      <c r="BKD220" s="17"/>
      <c r="BKE220" s="17"/>
      <c r="BKF220" s="17"/>
      <c r="BKG220" s="17"/>
      <c r="BKH220" s="17"/>
      <c r="BKI220" s="17"/>
      <c r="BKJ220" s="17"/>
      <c r="BKK220" s="17"/>
      <c r="BKL220" s="17"/>
      <c r="BKM220" s="17"/>
      <c r="BKN220" s="17"/>
      <c r="BKO220" s="17"/>
      <c r="BKP220" s="17"/>
      <c r="BKQ220" s="17"/>
      <c r="BKR220" s="17"/>
      <c r="BKS220" s="17"/>
      <c r="BKT220" s="17"/>
      <c r="BKU220" s="17"/>
      <c r="BKV220" s="17"/>
      <c r="BKW220" s="17"/>
      <c r="BKX220" s="17"/>
      <c r="BKY220" s="17"/>
      <c r="BKZ220" s="17"/>
      <c r="BLA220" s="17"/>
      <c r="BLB220" s="17"/>
      <c r="BLC220" s="17"/>
      <c r="BLD220" s="17"/>
      <c r="BLE220" s="17"/>
      <c r="BLF220" s="17"/>
      <c r="BLG220" s="17"/>
      <c r="BLH220" s="17"/>
      <c r="BLI220" s="17"/>
      <c r="BLJ220" s="17"/>
      <c r="BLK220" s="17"/>
      <c r="BLL220" s="17"/>
      <c r="BLM220" s="17"/>
      <c r="BLN220" s="17"/>
      <c r="BLO220" s="17"/>
      <c r="BLP220" s="17"/>
      <c r="BLQ220" s="17"/>
      <c r="BLR220" s="17"/>
      <c r="BLS220" s="17"/>
      <c r="BLT220" s="17"/>
      <c r="BLU220" s="17"/>
      <c r="BLV220" s="17"/>
      <c r="BLW220" s="17"/>
      <c r="BLX220" s="17"/>
      <c r="BLY220" s="17"/>
      <c r="BLZ220" s="17"/>
      <c r="BMA220" s="17"/>
      <c r="BMB220" s="17"/>
      <c r="BMC220" s="17"/>
      <c r="BMD220" s="17"/>
      <c r="BME220" s="17"/>
      <c r="BMF220" s="17"/>
      <c r="BMG220" s="17"/>
      <c r="BMH220" s="17"/>
      <c r="BMI220" s="17"/>
      <c r="BMJ220" s="17"/>
      <c r="BMK220" s="17"/>
      <c r="BML220" s="17"/>
      <c r="BMM220" s="17"/>
      <c r="BMN220" s="17"/>
      <c r="BMO220" s="17"/>
      <c r="BMP220" s="17"/>
      <c r="BMQ220" s="17"/>
      <c r="BMR220" s="17"/>
      <c r="BMS220" s="17"/>
      <c r="BMT220" s="17"/>
      <c r="BMU220" s="17"/>
      <c r="BMV220" s="17"/>
      <c r="BMW220" s="17"/>
      <c r="BMX220" s="17"/>
      <c r="BMY220" s="17"/>
      <c r="BMZ220" s="17"/>
      <c r="BNA220" s="17"/>
      <c r="BNB220" s="17"/>
      <c r="BNC220" s="17"/>
      <c r="BND220" s="17"/>
      <c r="BNE220" s="17"/>
      <c r="BNF220" s="17"/>
      <c r="BNG220" s="17"/>
      <c r="BNH220" s="17"/>
      <c r="BNI220" s="17"/>
      <c r="BNJ220" s="17"/>
      <c r="BNK220" s="17"/>
      <c r="BNL220" s="17"/>
      <c r="BNM220" s="17"/>
      <c r="BNN220" s="17"/>
      <c r="BNO220" s="17"/>
      <c r="BNP220" s="17"/>
      <c r="BNQ220" s="17"/>
      <c r="BNR220" s="17"/>
      <c r="BNS220" s="17"/>
      <c r="BNT220" s="17"/>
      <c r="BNU220" s="17"/>
      <c r="BNV220" s="17"/>
      <c r="BNW220" s="17"/>
      <c r="BNX220" s="17"/>
      <c r="BNY220" s="17"/>
      <c r="BNZ220" s="17"/>
      <c r="BOA220" s="17"/>
      <c r="BOB220" s="17"/>
      <c r="BOC220" s="17"/>
      <c r="BOD220" s="17"/>
      <c r="BOE220" s="17"/>
      <c r="BOF220" s="17"/>
      <c r="BOG220" s="17"/>
      <c r="BOH220" s="17"/>
      <c r="BOI220" s="17"/>
      <c r="BOJ220" s="17"/>
      <c r="BOK220" s="17"/>
      <c r="BOL220" s="17"/>
      <c r="BOM220" s="17"/>
      <c r="BON220" s="17"/>
      <c r="BOO220" s="17"/>
      <c r="BOP220" s="17"/>
      <c r="BOQ220" s="17"/>
      <c r="BOR220" s="17"/>
      <c r="BOS220" s="17"/>
      <c r="BOT220" s="17"/>
      <c r="BOU220" s="17"/>
      <c r="BOV220" s="17"/>
      <c r="BOW220" s="17"/>
      <c r="BOX220" s="17"/>
      <c r="BOY220" s="17"/>
      <c r="BOZ220" s="17"/>
      <c r="BPA220" s="17"/>
      <c r="BPB220" s="17"/>
      <c r="BPC220" s="17"/>
      <c r="BPD220" s="17"/>
      <c r="BPE220" s="17"/>
      <c r="BPF220" s="17"/>
      <c r="BPG220" s="17"/>
      <c r="BPH220" s="17"/>
      <c r="BPI220" s="17"/>
      <c r="BPJ220" s="17"/>
      <c r="BPK220" s="17"/>
      <c r="BPL220" s="17"/>
      <c r="BPM220" s="17"/>
      <c r="BPN220" s="17"/>
      <c r="BPO220" s="17"/>
      <c r="BPP220" s="17"/>
      <c r="BPQ220" s="17"/>
      <c r="BPR220" s="17"/>
      <c r="BPS220" s="17"/>
      <c r="BPT220" s="17"/>
      <c r="BPU220" s="17"/>
      <c r="BPV220" s="17"/>
      <c r="BPW220" s="17"/>
      <c r="BPX220" s="17"/>
      <c r="BPY220" s="17"/>
      <c r="BPZ220" s="17"/>
      <c r="BQA220" s="17"/>
      <c r="BQB220" s="17"/>
      <c r="BQC220" s="17"/>
      <c r="BQD220" s="17"/>
      <c r="BQE220" s="17"/>
      <c r="BQF220" s="17"/>
      <c r="BQG220" s="17"/>
      <c r="BQH220" s="17"/>
      <c r="BQI220" s="17"/>
      <c r="BQJ220" s="17"/>
      <c r="BQK220" s="17"/>
      <c r="BQL220" s="17"/>
      <c r="BQM220" s="17"/>
      <c r="BQN220" s="17"/>
      <c r="BQO220" s="17"/>
      <c r="BQP220" s="17"/>
      <c r="BQQ220" s="17"/>
      <c r="BQR220" s="17"/>
      <c r="BQS220" s="17"/>
      <c r="BQT220" s="17"/>
      <c r="BQU220" s="17"/>
      <c r="BQV220" s="17"/>
      <c r="BQW220" s="17"/>
      <c r="BQX220" s="17"/>
      <c r="BQY220" s="17"/>
      <c r="BQZ220" s="17"/>
      <c r="BRA220" s="17"/>
      <c r="BRB220" s="17"/>
      <c r="BRC220" s="17"/>
      <c r="BRD220" s="17"/>
      <c r="BRE220" s="17"/>
      <c r="BRF220" s="17"/>
      <c r="BRG220" s="17"/>
      <c r="BRH220" s="17"/>
      <c r="BRI220" s="17"/>
      <c r="BRJ220" s="17"/>
      <c r="BRK220" s="17"/>
      <c r="BRL220" s="17"/>
      <c r="BRM220" s="17"/>
      <c r="BRN220" s="17"/>
      <c r="BRO220" s="17"/>
      <c r="BRP220" s="17"/>
      <c r="BRQ220" s="17"/>
      <c r="BRR220" s="17"/>
      <c r="BRS220" s="17"/>
      <c r="BRT220" s="17"/>
      <c r="BRU220" s="17"/>
      <c r="BRV220" s="17"/>
      <c r="BRW220" s="17"/>
      <c r="BRX220" s="17"/>
      <c r="BRY220" s="17"/>
      <c r="BRZ220" s="17"/>
      <c r="BSA220" s="17"/>
      <c r="BSB220" s="17"/>
      <c r="BSC220" s="17"/>
      <c r="BSD220" s="17"/>
      <c r="BSE220" s="17"/>
      <c r="BSF220" s="17"/>
      <c r="BSG220" s="17"/>
      <c r="BSH220" s="17"/>
      <c r="BSI220" s="17"/>
      <c r="BSJ220" s="17"/>
      <c r="BSK220" s="17"/>
      <c r="BSL220" s="17"/>
      <c r="BSM220" s="17"/>
      <c r="BSN220" s="17"/>
      <c r="BSO220" s="17"/>
      <c r="BSP220" s="17"/>
      <c r="BSQ220" s="17"/>
      <c r="BSR220" s="17"/>
      <c r="BSS220" s="17"/>
      <c r="BST220" s="17"/>
      <c r="BSU220" s="17"/>
      <c r="BSV220" s="17"/>
      <c r="BSW220" s="17"/>
      <c r="BSX220" s="17"/>
      <c r="BSY220" s="17"/>
      <c r="BSZ220" s="17"/>
      <c r="BTA220" s="17"/>
      <c r="BTB220" s="17"/>
      <c r="BTC220" s="17"/>
      <c r="BTD220" s="17"/>
      <c r="BTE220" s="17"/>
      <c r="BTF220" s="17"/>
      <c r="BTG220" s="17"/>
      <c r="BTH220" s="17"/>
      <c r="BTI220" s="17"/>
      <c r="BTJ220" s="17"/>
      <c r="BTK220" s="17"/>
      <c r="BTL220" s="17"/>
      <c r="BTM220" s="17"/>
      <c r="BTN220" s="17"/>
      <c r="BTO220" s="17"/>
      <c r="BTP220" s="17"/>
      <c r="BTQ220" s="17"/>
      <c r="BTR220" s="17"/>
      <c r="BTS220" s="17"/>
      <c r="BTT220" s="17"/>
      <c r="BTU220" s="17"/>
      <c r="BTV220" s="17"/>
      <c r="BTW220" s="17"/>
      <c r="BTX220" s="17"/>
      <c r="BTY220" s="17"/>
      <c r="BTZ220" s="17"/>
      <c r="BUA220" s="17"/>
      <c r="BUB220" s="17"/>
      <c r="BUC220" s="17"/>
      <c r="BUD220" s="17"/>
      <c r="BUE220" s="17"/>
      <c r="BUF220" s="17"/>
      <c r="BUG220" s="17"/>
      <c r="BUH220" s="17"/>
      <c r="BUI220" s="17"/>
      <c r="BUJ220" s="17"/>
      <c r="BUK220" s="17"/>
      <c r="BUL220" s="17"/>
      <c r="BUM220" s="17"/>
      <c r="BUN220" s="17"/>
      <c r="BUO220" s="17"/>
      <c r="BUP220" s="17"/>
      <c r="BUQ220" s="17"/>
      <c r="BUR220" s="17"/>
      <c r="BUS220" s="17"/>
      <c r="BUT220" s="17"/>
      <c r="BUU220" s="17"/>
      <c r="BUV220" s="17"/>
      <c r="BUW220" s="17"/>
      <c r="BUX220" s="17"/>
      <c r="BUY220" s="17"/>
      <c r="BUZ220" s="17"/>
      <c r="BVA220" s="17"/>
      <c r="BVB220" s="17"/>
      <c r="BVC220" s="17"/>
      <c r="BVD220" s="17"/>
      <c r="BVE220" s="17"/>
      <c r="BVF220" s="17"/>
      <c r="BVG220" s="17"/>
      <c r="BVH220" s="17"/>
      <c r="BVI220" s="17"/>
      <c r="BVJ220" s="17"/>
      <c r="BVK220" s="17"/>
      <c r="BVL220" s="17"/>
      <c r="BVM220" s="17"/>
      <c r="BVN220" s="17"/>
      <c r="BVO220" s="17"/>
      <c r="BVP220" s="17"/>
      <c r="BVQ220" s="17"/>
      <c r="BVR220" s="17"/>
      <c r="BVS220" s="17"/>
      <c r="BVT220" s="17"/>
      <c r="BVU220" s="17"/>
      <c r="BVV220" s="17"/>
      <c r="BVW220" s="17"/>
      <c r="BVX220" s="17"/>
      <c r="BVY220" s="17"/>
      <c r="BVZ220" s="17"/>
      <c r="BWA220" s="17"/>
      <c r="BWB220" s="17"/>
      <c r="BWC220" s="17"/>
      <c r="BWD220" s="17"/>
      <c r="BWE220" s="17"/>
      <c r="BWF220" s="17"/>
      <c r="BWG220" s="17"/>
      <c r="BWH220" s="17"/>
      <c r="BWI220" s="17"/>
      <c r="BWJ220" s="17"/>
      <c r="BWK220" s="17"/>
      <c r="BWL220" s="17"/>
      <c r="BWM220" s="17"/>
      <c r="BWN220" s="17"/>
      <c r="BWO220" s="17"/>
      <c r="BWP220" s="17"/>
      <c r="BWQ220" s="17"/>
      <c r="BWR220" s="17"/>
      <c r="BWS220" s="17"/>
      <c r="BWT220" s="17"/>
      <c r="BWU220" s="17"/>
      <c r="BWV220" s="17"/>
      <c r="BWW220" s="17"/>
      <c r="BWX220" s="17"/>
      <c r="BWY220" s="17"/>
      <c r="BWZ220" s="17"/>
      <c r="BXA220" s="17"/>
      <c r="BXB220" s="17"/>
      <c r="BXC220" s="17"/>
      <c r="BXD220" s="17"/>
      <c r="BXE220" s="17"/>
      <c r="BXF220" s="17"/>
      <c r="BXG220" s="17"/>
      <c r="BXH220" s="17"/>
      <c r="BXI220" s="17"/>
      <c r="BXJ220" s="17"/>
      <c r="BXK220" s="17"/>
      <c r="BXL220" s="17"/>
      <c r="BXM220" s="17"/>
      <c r="BXN220" s="17"/>
      <c r="BXO220" s="17"/>
      <c r="BXP220" s="17"/>
      <c r="BXQ220" s="17"/>
      <c r="BXR220" s="17"/>
      <c r="BXS220" s="17"/>
      <c r="BXT220" s="17"/>
      <c r="BXU220" s="17"/>
      <c r="BXV220" s="17"/>
      <c r="BXW220" s="17"/>
      <c r="BXX220" s="17"/>
      <c r="BXY220" s="17"/>
      <c r="BXZ220" s="17"/>
      <c r="BYA220" s="17"/>
      <c r="BYB220" s="17"/>
      <c r="BYC220" s="17"/>
      <c r="BYD220" s="17"/>
      <c r="BYE220" s="17"/>
      <c r="BYF220" s="17"/>
      <c r="BYG220" s="17"/>
      <c r="BYH220" s="17"/>
      <c r="BYI220" s="17"/>
      <c r="BYJ220" s="17"/>
      <c r="BYK220" s="17"/>
      <c r="BYL220" s="17"/>
      <c r="BYM220" s="17"/>
      <c r="BYN220" s="17"/>
      <c r="BYO220" s="17"/>
      <c r="BYP220" s="17"/>
      <c r="BYQ220" s="17"/>
      <c r="BYR220" s="17"/>
      <c r="BYS220" s="17"/>
      <c r="BYT220" s="17"/>
      <c r="BYU220" s="17"/>
      <c r="BYV220" s="17"/>
      <c r="BYW220" s="17"/>
      <c r="BYX220" s="17"/>
      <c r="BYY220" s="17"/>
      <c r="BYZ220" s="17"/>
      <c r="BZA220" s="17"/>
      <c r="BZB220" s="17"/>
      <c r="BZC220" s="17"/>
      <c r="BZD220" s="17"/>
      <c r="BZE220" s="17"/>
      <c r="BZF220" s="17"/>
      <c r="BZG220" s="17"/>
      <c r="BZH220" s="17"/>
      <c r="BZI220" s="17"/>
      <c r="BZJ220" s="17"/>
      <c r="BZK220" s="17"/>
      <c r="BZL220" s="17"/>
      <c r="BZM220" s="17"/>
      <c r="BZN220" s="17"/>
      <c r="BZO220" s="17"/>
      <c r="BZP220" s="17"/>
      <c r="BZQ220" s="17"/>
      <c r="BZR220" s="17"/>
      <c r="BZS220" s="17"/>
      <c r="BZT220" s="17"/>
      <c r="BZU220" s="17"/>
      <c r="BZV220" s="17"/>
      <c r="BZW220" s="17"/>
      <c r="BZX220" s="17"/>
      <c r="BZY220" s="17"/>
      <c r="BZZ220" s="17"/>
      <c r="CAA220" s="17"/>
      <c r="CAB220" s="17"/>
      <c r="CAC220" s="17"/>
      <c r="CAD220" s="17"/>
      <c r="CAE220" s="17"/>
      <c r="CAF220" s="17"/>
      <c r="CAG220" s="17"/>
      <c r="CAH220" s="17"/>
      <c r="CAI220" s="17"/>
      <c r="CAJ220" s="17"/>
      <c r="CAK220" s="17"/>
      <c r="CAL220" s="17"/>
      <c r="CAM220" s="17"/>
      <c r="CAN220" s="17"/>
      <c r="CAO220" s="17"/>
      <c r="CAP220" s="17"/>
      <c r="CAQ220" s="17"/>
      <c r="CAR220" s="17"/>
      <c r="CAS220" s="17"/>
      <c r="CAT220" s="17"/>
      <c r="CAU220" s="17"/>
      <c r="CAV220" s="17"/>
      <c r="CAW220" s="17"/>
      <c r="CAX220" s="17"/>
      <c r="CAY220" s="17"/>
      <c r="CAZ220" s="17"/>
      <c r="CBA220" s="17"/>
      <c r="CBB220" s="17"/>
      <c r="CBC220" s="17"/>
      <c r="CBD220" s="17"/>
      <c r="CBE220" s="17"/>
      <c r="CBF220" s="17"/>
      <c r="CBG220" s="17"/>
      <c r="CBH220" s="17"/>
      <c r="CBI220" s="17"/>
      <c r="CBJ220" s="17"/>
      <c r="CBK220" s="17"/>
      <c r="CBL220" s="17"/>
      <c r="CBM220" s="17"/>
      <c r="CBN220" s="17"/>
      <c r="CBO220" s="17"/>
      <c r="CBP220" s="17"/>
      <c r="CBQ220" s="17"/>
      <c r="CBR220" s="17"/>
      <c r="CBS220" s="17"/>
      <c r="CBT220" s="17"/>
      <c r="CBU220" s="17"/>
      <c r="CBV220" s="17"/>
      <c r="CBW220" s="17"/>
      <c r="CBX220" s="17"/>
      <c r="CBY220" s="17"/>
      <c r="CBZ220" s="17"/>
      <c r="CCA220" s="17"/>
      <c r="CCB220" s="17"/>
      <c r="CCC220" s="17"/>
      <c r="CCD220" s="17"/>
      <c r="CCE220" s="17"/>
      <c r="CCF220" s="17"/>
      <c r="CCG220" s="17"/>
      <c r="CCH220" s="17"/>
      <c r="CCI220" s="17"/>
      <c r="CCJ220" s="17"/>
      <c r="CCK220" s="17"/>
      <c r="CCL220" s="17"/>
      <c r="CCM220" s="17"/>
      <c r="CCN220" s="17"/>
      <c r="CCO220" s="17"/>
      <c r="CCP220" s="17"/>
      <c r="CCQ220" s="17"/>
      <c r="CCR220" s="17"/>
      <c r="CCS220" s="17"/>
      <c r="CCT220" s="17"/>
      <c r="CCU220" s="17"/>
      <c r="CCV220" s="17"/>
      <c r="CCW220" s="17"/>
      <c r="CCX220" s="17"/>
      <c r="CCY220" s="17"/>
      <c r="CCZ220" s="17"/>
      <c r="CDA220" s="17"/>
      <c r="CDB220" s="17"/>
      <c r="CDC220" s="17"/>
      <c r="CDD220" s="17"/>
      <c r="CDE220" s="17"/>
      <c r="CDF220" s="17"/>
      <c r="CDG220" s="17"/>
      <c r="CDH220" s="17"/>
      <c r="CDI220" s="17"/>
      <c r="CDJ220" s="17"/>
      <c r="CDK220" s="17"/>
      <c r="CDL220" s="17"/>
      <c r="CDM220" s="17"/>
      <c r="CDN220" s="17"/>
      <c r="CDO220" s="17"/>
      <c r="CDP220" s="17"/>
      <c r="CDQ220" s="17"/>
      <c r="CDR220" s="17"/>
      <c r="CDS220" s="17"/>
      <c r="CDT220" s="17"/>
      <c r="CDU220" s="17"/>
      <c r="CDV220" s="17"/>
      <c r="CDW220" s="17"/>
      <c r="CDX220" s="17"/>
      <c r="CDY220" s="17"/>
      <c r="CDZ220" s="17"/>
      <c r="CEA220" s="17"/>
      <c r="CEB220" s="17"/>
      <c r="CEC220" s="17"/>
      <c r="CED220" s="17"/>
      <c r="CEE220" s="17"/>
      <c r="CEF220" s="17"/>
      <c r="CEG220" s="17"/>
      <c r="CEH220" s="17"/>
      <c r="CEI220" s="17"/>
      <c r="CEJ220" s="17"/>
      <c r="CEK220" s="17"/>
      <c r="CEL220" s="17"/>
      <c r="CEM220" s="17"/>
      <c r="CEN220" s="17"/>
      <c r="CEO220" s="17"/>
      <c r="CEP220" s="17"/>
      <c r="CEQ220" s="17"/>
      <c r="CER220" s="17"/>
      <c r="CES220" s="17"/>
      <c r="CET220" s="17"/>
      <c r="CEU220" s="17"/>
      <c r="CEV220" s="17"/>
      <c r="CEW220" s="17"/>
      <c r="CEX220" s="17"/>
      <c r="CEY220" s="17"/>
      <c r="CEZ220" s="17"/>
      <c r="CFA220" s="17"/>
      <c r="CFB220" s="17"/>
      <c r="CFC220" s="17"/>
      <c r="CFD220" s="17"/>
      <c r="CFE220" s="17"/>
      <c r="CFF220" s="17"/>
      <c r="CFG220" s="17"/>
      <c r="CFH220" s="17"/>
      <c r="CFI220" s="17"/>
      <c r="CFJ220" s="17"/>
      <c r="CFK220" s="17"/>
      <c r="CFL220" s="17"/>
      <c r="CFM220" s="17"/>
      <c r="CFN220" s="17"/>
      <c r="CFO220" s="17"/>
      <c r="CFP220" s="17"/>
      <c r="CFQ220" s="17"/>
      <c r="CFR220" s="17"/>
      <c r="CFS220" s="17"/>
      <c r="CFT220" s="17"/>
      <c r="CFU220" s="17"/>
      <c r="CFV220" s="17"/>
      <c r="CFW220" s="17"/>
      <c r="CFX220" s="17"/>
      <c r="CFY220" s="17"/>
      <c r="CFZ220" s="17"/>
      <c r="CGA220" s="17"/>
      <c r="CGB220" s="17"/>
      <c r="CGC220" s="17"/>
      <c r="CGD220" s="17"/>
      <c r="CGE220" s="17"/>
      <c r="CGF220" s="17"/>
      <c r="CGG220" s="17"/>
      <c r="CGH220" s="17"/>
      <c r="CGI220" s="17"/>
      <c r="CGJ220" s="17"/>
      <c r="CGK220" s="17"/>
      <c r="CGL220" s="17"/>
      <c r="CGM220" s="17"/>
      <c r="CGN220" s="17"/>
      <c r="CGO220" s="17"/>
      <c r="CGP220" s="17"/>
      <c r="CGQ220" s="17"/>
      <c r="CGR220" s="17"/>
      <c r="CGS220" s="17"/>
      <c r="CGT220" s="17"/>
      <c r="CGU220" s="17"/>
      <c r="CGV220" s="17"/>
      <c r="CGW220" s="17"/>
      <c r="CGX220" s="17"/>
      <c r="CGY220" s="17"/>
      <c r="CGZ220" s="17"/>
      <c r="CHA220" s="17"/>
      <c r="CHB220" s="17"/>
      <c r="CHC220" s="17"/>
      <c r="CHD220" s="17"/>
      <c r="CHE220" s="17"/>
      <c r="CHF220" s="17"/>
      <c r="CHG220" s="17"/>
      <c r="CHH220" s="17"/>
      <c r="CHI220" s="17"/>
      <c r="CHJ220" s="17"/>
      <c r="CHK220" s="17"/>
      <c r="CHL220" s="17"/>
      <c r="CHM220" s="17"/>
      <c r="CHN220" s="17"/>
      <c r="CHO220" s="17"/>
      <c r="CHP220" s="17"/>
      <c r="CHQ220" s="17"/>
      <c r="CHR220" s="17"/>
      <c r="CHS220" s="17"/>
      <c r="CHT220" s="17"/>
      <c r="CHU220" s="17"/>
      <c r="CHV220" s="17"/>
      <c r="CHW220" s="17"/>
      <c r="CHX220" s="17"/>
      <c r="CHY220" s="17"/>
      <c r="CHZ220" s="17"/>
      <c r="CIA220" s="17"/>
      <c r="CIB220" s="17"/>
      <c r="CIC220" s="17"/>
      <c r="CID220" s="17"/>
      <c r="CIE220" s="17"/>
      <c r="CIF220" s="17"/>
      <c r="CIG220" s="17"/>
      <c r="CIH220" s="17"/>
      <c r="CII220" s="17"/>
      <c r="CIJ220" s="17"/>
      <c r="CIK220" s="17"/>
      <c r="CIL220" s="17"/>
      <c r="CIM220" s="17"/>
      <c r="CIN220" s="17"/>
      <c r="CIO220" s="17"/>
      <c r="CIP220" s="17"/>
      <c r="CIQ220" s="17"/>
      <c r="CIR220" s="17"/>
      <c r="CIS220" s="17"/>
      <c r="CIT220" s="17"/>
      <c r="CIU220" s="17"/>
      <c r="CIV220" s="17"/>
      <c r="CIW220" s="17"/>
      <c r="CIX220" s="17"/>
      <c r="CIY220" s="17"/>
      <c r="CIZ220" s="17"/>
      <c r="CJA220" s="17"/>
      <c r="CJB220" s="17"/>
      <c r="CJC220" s="17"/>
      <c r="CJD220" s="17"/>
      <c r="CJE220" s="17"/>
      <c r="CJF220" s="17"/>
      <c r="CJG220" s="17"/>
      <c r="CJH220" s="17"/>
      <c r="CJI220" s="17"/>
      <c r="CJJ220" s="17"/>
      <c r="CJK220" s="17"/>
      <c r="CJL220" s="17"/>
      <c r="CJM220" s="17"/>
      <c r="CJN220" s="17"/>
      <c r="CJO220" s="17"/>
      <c r="CJP220" s="17"/>
      <c r="CJQ220" s="17"/>
      <c r="CJR220" s="17"/>
      <c r="CJS220" s="17"/>
      <c r="CJT220" s="17"/>
      <c r="CJU220" s="17"/>
      <c r="CJV220" s="17"/>
      <c r="CJW220" s="17"/>
      <c r="CJX220" s="17"/>
      <c r="CJY220" s="17"/>
      <c r="CJZ220" s="17"/>
      <c r="CKA220" s="17"/>
      <c r="CKB220" s="17"/>
      <c r="CKC220" s="17"/>
      <c r="CKD220" s="17"/>
      <c r="CKE220" s="17"/>
      <c r="CKF220" s="17"/>
      <c r="CKG220" s="17"/>
      <c r="CKH220" s="17"/>
      <c r="CKI220" s="17"/>
      <c r="CKJ220" s="17"/>
      <c r="CKK220" s="17"/>
      <c r="CKL220" s="17"/>
      <c r="CKM220" s="17"/>
      <c r="CKN220" s="17"/>
      <c r="CKO220" s="17"/>
      <c r="CKP220" s="17"/>
      <c r="CKQ220" s="17"/>
      <c r="CKR220" s="17"/>
      <c r="CKS220" s="17"/>
      <c r="CKT220" s="17"/>
      <c r="CKU220" s="17"/>
      <c r="CKV220" s="17"/>
      <c r="CKW220" s="17"/>
      <c r="CKX220" s="17"/>
      <c r="CKY220" s="17"/>
      <c r="CKZ220" s="17"/>
      <c r="CLA220" s="17"/>
      <c r="CLB220" s="17"/>
      <c r="CLC220" s="17"/>
      <c r="CLD220" s="17"/>
      <c r="CLE220" s="17"/>
      <c r="CLF220" s="17"/>
      <c r="CLG220" s="17"/>
      <c r="CLH220" s="17"/>
      <c r="CLI220" s="17"/>
      <c r="CLJ220" s="17"/>
      <c r="CLK220" s="17"/>
      <c r="CLL220" s="17"/>
      <c r="CLM220" s="17"/>
      <c r="CLN220" s="17"/>
      <c r="CLO220" s="17"/>
      <c r="CLP220" s="17"/>
      <c r="CLQ220" s="17"/>
      <c r="CLR220" s="17"/>
      <c r="CLS220" s="17"/>
      <c r="CLT220" s="17"/>
      <c r="CLU220" s="17"/>
      <c r="CLV220" s="17"/>
      <c r="CLW220" s="17"/>
      <c r="CLX220" s="17"/>
      <c r="CLY220" s="17"/>
      <c r="CLZ220" s="17"/>
      <c r="CMA220" s="17"/>
      <c r="CMB220" s="17"/>
      <c r="CMC220" s="17"/>
      <c r="CMD220" s="17"/>
      <c r="CME220" s="17"/>
      <c r="CMF220" s="17"/>
      <c r="CMG220" s="17"/>
      <c r="CMH220" s="17"/>
      <c r="CMI220" s="17"/>
      <c r="CMJ220" s="17"/>
      <c r="CMK220" s="17"/>
      <c r="CML220" s="17"/>
      <c r="CMM220" s="17"/>
      <c r="CMN220" s="17"/>
      <c r="CMO220" s="17"/>
      <c r="CMP220" s="17"/>
      <c r="CMQ220" s="17"/>
      <c r="CMR220" s="17"/>
      <c r="CMS220" s="17"/>
      <c r="CMT220" s="17"/>
      <c r="CMU220" s="17"/>
      <c r="CMV220" s="17"/>
      <c r="CMW220" s="17"/>
      <c r="CMX220" s="17"/>
      <c r="CMY220" s="17"/>
      <c r="CMZ220" s="17"/>
      <c r="CNA220" s="17"/>
      <c r="CNB220" s="17"/>
      <c r="CNC220" s="17"/>
      <c r="CND220" s="17"/>
      <c r="CNE220" s="17"/>
      <c r="CNF220" s="17"/>
      <c r="CNG220" s="17"/>
      <c r="CNH220" s="17"/>
      <c r="CNI220" s="17"/>
      <c r="CNJ220" s="17"/>
      <c r="CNK220" s="17"/>
      <c r="CNL220" s="17"/>
      <c r="CNM220" s="17"/>
      <c r="CNN220" s="17"/>
      <c r="CNO220" s="17"/>
      <c r="CNP220" s="17"/>
      <c r="CNQ220" s="17"/>
      <c r="CNR220" s="17"/>
      <c r="CNS220" s="17"/>
      <c r="CNT220" s="17"/>
      <c r="CNU220" s="17"/>
      <c r="CNV220" s="17"/>
      <c r="CNW220" s="17"/>
      <c r="CNX220" s="17"/>
      <c r="CNY220" s="17"/>
      <c r="CNZ220" s="17"/>
      <c r="COA220" s="17"/>
      <c r="COB220" s="17"/>
      <c r="COC220" s="17"/>
      <c r="COD220" s="17"/>
      <c r="COE220" s="17"/>
      <c r="COF220" s="17"/>
      <c r="COG220" s="17"/>
      <c r="COH220" s="17"/>
      <c r="COI220" s="17"/>
      <c r="COJ220" s="17"/>
      <c r="COK220" s="17"/>
      <c r="COL220" s="17"/>
      <c r="COM220" s="17"/>
      <c r="CON220" s="17"/>
      <c r="COO220" s="17"/>
      <c r="COP220" s="17"/>
      <c r="COQ220" s="17"/>
      <c r="COR220" s="17"/>
      <c r="COS220" s="17"/>
      <c r="COT220" s="17"/>
      <c r="COU220" s="17"/>
      <c r="COV220" s="17"/>
      <c r="COW220" s="17"/>
      <c r="COX220" s="17"/>
      <c r="COY220" s="17"/>
      <c r="COZ220" s="17"/>
      <c r="CPA220" s="17"/>
      <c r="CPB220" s="17"/>
      <c r="CPC220" s="17"/>
      <c r="CPD220" s="17"/>
      <c r="CPE220" s="17"/>
      <c r="CPF220" s="17"/>
      <c r="CPG220" s="17"/>
      <c r="CPH220" s="17"/>
      <c r="CPI220" s="17"/>
      <c r="CPJ220" s="17"/>
      <c r="CPK220" s="17"/>
      <c r="CPL220" s="17"/>
      <c r="CPM220" s="17"/>
      <c r="CPN220" s="17"/>
      <c r="CPO220" s="17"/>
      <c r="CPP220" s="17"/>
      <c r="CPQ220" s="17"/>
      <c r="CPR220" s="17"/>
      <c r="CPS220" s="17"/>
      <c r="CPT220" s="17"/>
      <c r="CPU220" s="17"/>
      <c r="CPV220" s="17"/>
      <c r="CPW220" s="17"/>
      <c r="CPX220" s="17"/>
      <c r="CPY220" s="17"/>
      <c r="CPZ220" s="17"/>
      <c r="CQA220" s="17"/>
      <c r="CQB220" s="17"/>
      <c r="CQC220" s="17"/>
      <c r="CQD220" s="17"/>
      <c r="CQE220" s="17"/>
      <c r="CQF220" s="17"/>
      <c r="CQG220" s="17"/>
      <c r="CQH220" s="17"/>
      <c r="CQI220" s="17"/>
      <c r="CQJ220" s="17"/>
      <c r="CQK220" s="17"/>
      <c r="CQL220" s="17"/>
      <c r="CQM220" s="17"/>
      <c r="CQN220" s="17"/>
      <c r="CQO220" s="17"/>
      <c r="CQP220" s="17"/>
      <c r="CQQ220" s="17"/>
      <c r="CQR220" s="17"/>
      <c r="CQS220" s="17"/>
      <c r="CQT220" s="17"/>
      <c r="CQU220" s="17"/>
      <c r="CQV220" s="17"/>
      <c r="CQW220" s="17"/>
      <c r="CQX220" s="17"/>
      <c r="CQY220" s="17"/>
      <c r="CQZ220" s="17"/>
      <c r="CRA220" s="17"/>
      <c r="CRB220" s="17"/>
      <c r="CRC220" s="17"/>
      <c r="CRD220" s="17"/>
      <c r="CRE220" s="17"/>
      <c r="CRF220" s="17"/>
      <c r="CRG220" s="17"/>
      <c r="CRH220" s="17"/>
      <c r="CRI220" s="17"/>
      <c r="CRJ220" s="17"/>
      <c r="CRK220" s="17"/>
      <c r="CRL220" s="17"/>
      <c r="CRM220" s="17"/>
      <c r="CRN220" s="17"/>
      <c r="CRO220" s="17"/>
      <c r="CRP220" s="17"/>
      <c r="CRQ220" s="17"/>
      <c r="CRR220" s="17"/>
      <c r="CRS220" s="17"/>
      <c r="CRT220" s="17"/>
      <c r="CRU220" s="17"/>
      <c r="CRV220" s="17"/>
      <c r="CRW220" s="17"/>
      <c r="CRX220" s="17"/>
      <c r="CRY220" s="17"/>
      <c r="CRZ220" s="17"/>
      <c r="CSA220" s="17"/>
      <c r="CSB220" s="17"/>
      <c r="CSC220" s="17"/>
      <c r="CSD220" s="17"/>
      <c r="CSE220" s="17"/>
      <c r="CSF220" s="17"/>
      <c r="CSG220" s="17"/>
      <c r="CSH220" s="17"/>
      <c r="CSI220" s="17"/>
      <c r="CSJ220" s="17"/>
      <c r="CSK220" s="17"/>
      <c r="CSL220" s="17"/>
      <c r="CSM220" s="17"/>
      <c r="CSN220" s="17"/>
      <c r="CSO220" s="17"/>
      <c r="CSP220" s="17"/>
      <c r="CSQ220" s="17"/>
      <c r="CSR220" s="17"/>
      <c r="CSS220" s="17"/>
      <c r="CST220" s="17"/>
      <c r="CSU220" s="17"/>
      <c r="CSV220" s="17"/>
      <c r="CSW220" s="17"/>
      <c r="CSX220" s="17"/>
      <c r="CSY220" s="17"/>
      <c r="CSZ220" s="17"/>
      <c r="CTA220" s="17"/>
      <c r="CTB220" s="17"/>
      <c r="CTC220" s="17"/>
      <c r="CTD220" s="17"/>
      <c r="CTE220" s="17"/>
      <c r="CTF220" s="17"/>
      <c r="CTG220" s="17"/>
      <c r="CTH220" s="17"/>
      <c r="CTI220" s="17"/>
      <c r="CTJ220" s="17"/>
      <c r="CTK220" s="17"/>
      <c r="CTL220" s="17"/>
      <c r="CTM220" s="17"/>
      <c r="CTN220" s="17"/>
      <c r="CTO220" s="17"/>
      <c r="CTP220" s="17"/>
      <c r="CTQ220" s="17"/>
      <c r="CTR220" s="17"/>
      <c r="CTS220" s="17"/>
      <c r="CTT220" s="17"/>
      <c r="CTU220" s="17"/>
      <c r="CTV220" s="17"/>
      <c r="CTW220" s="17"/>
      <c r="CTX220" s="17"/>
      <c r="CTY220" s="17"/>
      <c r="CTZ220" s="17"/>
      <c r="CUA220" s="17"/>
      <c r="CUB220" s="17"/>
      <c r="CUC220" s="17"/>
      <c r="CUD220" s="17"/>
      <c r="CUE220" s="17"/>
      <c r="CUF220" s="17"/>
      <c r="CUG220" s="17"/>
      <c r="CUH220" s="17"/>
      <c r="CUI220" s="17"/>
      <c r="CUJ220" s="17"/>
      <c r="CUK220" s="17"/>
      <c r="CUL220" s="17"/>
      <c r="CUM220" s="17"/>
      <c r="CUN220" s="17"/>
      <c r="CUO220" s="17"/>
      <c r="CUP220" s="17"/>
      <c r="CUQ220" s="17"/>
      <c r="CUR220" s="17"/>
      <c r="CUS220" s="17"/>
      <c r="CUT220" s="17"/>
      <c r="CUU220" s="17"/>
      <c r="CUV220" s="17"/>
      <c r="CUW220" s="17"/>
      <c r="CUX220" s="17"/>
      <c r="CUY220" s="17"/>
      <c r="CUZ220" s="17"/>
      <c r="CVA220" s="17"/>
      <c r="CVB220" s="17"/>
      <c r="CVC220" s="17"/>
      <c r="CVD220" s="17"/>
      <c r="CVE220" s="17"/>
      <c r="CVF220" s="17"/>
      <c r="CVG220" s="17"/>
      <c r="CVH220" s="17"/>
      <c r="CVI220" s="17"/>
      <c r="CVJ220" s="17"/>
      <c r="CVK220" s="17"/>
      <c r="CVL220" s="17"/>
      <c r="CVM220" s="17"/>
      <c r="CVN220" s="17"/>
      <c r="CVO220" s="17"/>
      <c r="CVP220" s="17"/>
      <c r="CVQ220" s="17"/>
      <c r="CVR220" s="17"/>
      <c r="CVS220" s="17"/>
      <c r="CVT220" s="17"/>
      <c r="CVU220" s="17"/>
      <c r="CVV220" s="17"/>
      <c r="CVW220" s="17"/>
      <c r="CVX220" s="17"/>
      <c r="CVY220" s="17"/>
      <c r="CVZ220" s="17"/>
      <c r="CWA220" s="17"/>
      <c r="CWB220" s="17"/>
      <c r="CWC220" s="17"/>
      <c r="CWD220" s="17"/>
      <c r="CWE220" s="17"/>
      <c r="CWF220" s="17"/>
      <c r="CWG220" s="17"/>
      <c r="CWH220" s="17"/>
      <c r="CWI220" s="17"/>
      <c r="CWJ220" s="17"/>
      <c r="CWK220" s="17"/>
      <c r="CWL220" s="17"/>
      <c r="CWM220" s="17"/>
      <c r="CWN220" s="17"/>
      <c r="CWO220" s="17"/>
      <c r="CWP220" s="17"/>
      <c r="CWQ220" s="17"/>
      <c r="CWR220" s="17"/>
      <c r="CWS220" s="17"/>
      <c r="CWT220" s="17"/>
      <c r="CWU220" s="17"/>
      <c r="CWV220" s="17"/>
      <c r="CWW220" s="17"/>
      <c r="CWX220" s="17"/>
      <c r="CWY220" s="17"/>
      <c r="CWZ220" s="17"/>
      <c r="CXA220" s="17"/>
      <c r="CXB220" s="17"/>
      <c r="CXC220" s="17"/>
      <c r="CXD220" s="17"/>
      <c r="CXE220" s="17"/>
      <c r="CXF220" s="17"/>
      <c r="CXG220" s="17"/>
      <c r="CXH220" s="17"/>
      <c r="CXI220" s="17"/>
      <c r="CXJ220" s="17"/>
      <c r="CXK220" s="17"/>
      <c r="CXL220" s="17"/>
      <c r="CXM220" s="17"/>
      <c r="CXN220" s="17"/>
      <c r="CXO220" s="17"/>
      <c r="CXP220" s="17"/>
      <c r="CXQ220" s="17"/>
      <c r="CXR220" s="17"/>
      <c r="CXS220" s="17"/>
      <c r="CXT220" s="17"/>
      <c r="CXU220" s="17"/>
      <c r="CXV220" s="17"/>
      <c r="CXW220" s="17"/>
      <c r="CXX220" s="17"/>
      <c r="CXY220" s="17"/>
      <c r="CXZ220" s="17"/>
      <c r="CYA220" s="17"/>
      <c r="CYB220" s="17"/>
      <c r="CYC220" s="17"/>
      <c r="CYD220" s="17"/>
      <c r="CYE220" s="17"/>
      <c r="CYF220" s="17"/>
      <c r="CYG220" s="17"/>
      <c r="CYH220" s="17"/>
      <c r="CYI220" s="17"/>
      <c r="CYJ220" s="17"/>
      <c r="CYK220" s="17"/>
      <c r="CYL220" s="17"/>
      <c r="CYM220" s="17"/>
      <c r="CYN220" s="17"/>
      <c r="CYO220" s="17"/>
      <c r="CYP220" s="17"/>
      <c r="CYQ220" s="17"/>
      <c r="CYR220" s="17"/>
      <c r="CYS220" s="17"/>
      <c r="CYT220" s="17"/>
      <c r="CYU220" s="17"/>
      <c r="CYV220" s="17"/>
      <c r="CYW220" s="17"/>
      <c r="CYX220" s="17"/>
      <c r="CYY220" s="17"/>
      <c r="CYZ220" s="17"/>
      <c r="CZA220" s="17"/>
      <c r="CZB220" s="17"/>
      <c r="CZC220" s="17"/>
      <c r="CZD220" s="17"/>
      <c r="CZE220" s="17"/>
      <c r="CZF220" s="17"/>
      <c r="CZG220" s="17"/>
      <c r="CZH220" s="17"/>
      <c r="CZI220" s="17"/>
      <c r="CZJ220" s="17"/>
      <c r="CZK220" s="17"/>
      <c r="CZL220" s="17"/>
      <c r="CZM220" s="17"/>
      <c r="CZN220" s="17"/>
      <c r="CZO220" s="17"/>
      <c r="CZP220" s="17"/>
      <c r="CZQ220" s="17"/>
      <c r="CZR220" s="17"/>
      <c r="CZS220" s="17"/>
      <c r="CZT220" s="17"/>
      <c r="CZU220" s="17"/>
      <c r="CZV220" s="17"/>
      <c r="CZW220" s="17"/>
      <c r="CZX220" s="17"/>
      <c r="CZY220" s="17"/>
      <c r="CZZ220" s="17"/>
      <c r="DAA220" s="17"/>
      <c r="DAB220" s="17"/>
      <c r="DAC220" s="17"/>
      <c r="DAD220" s="17"/>
      <c r="DAE220" s="17"/>
      <c r="DAF220" s="17"/>
      <c r="DAG220" s="17"/>
      <c r="DAH220" s="17"/>
      <c r="DAI220" s="17"/>
      <c r="DAJ220" s="17"/>
      <c r="DAK220" s="17"/>
      <c r="DAL220" s="17"/>
      <c r="DAM220" s="17"/>
      <c r="DAN220" s="17"/>
      <c r="DAO220" s="17"/>
      <c r="DAP220" s="17"/>
      <c r="DAQ220" s="17"/>
      <c r="DAR220" s="17"/>
      <c r="DAS220" s="17"/>
      <c r="DAT220" s="17"/>
      <c r="DAU220" s="17"/>
      <c r="DAV220" s="17"/>
      <c r="DAW220" s="17"/>
      <c r="DAX220" s="17"/>
      <c r="DAY220" s="17"/>
      <c r="DAZ220" s="17"/>
      <c r="DBA220" s="17"/>
      <c r="DBB220" s="17"/>
      <c r="DBC220" s="17"/>
      <c r="DBD220" s="17"/>
      <c r="DBE220" s="17"/>
      <c r="DBF220" s="17"/>
      <c r="DBG220" s="17"/>
      <c r="DBH220" s="17"/>
      <c r="DBI220" s="17"/>
      <c r="DBJ220" s="17"/>
      <c r="DBK220" s="17"/>
      <c r="DBL220" s="17"/>
      <c r="DBM220" s="17"/>
      <c r="DBN220" s="17"/>
      <c r="DBO220" s="17"/>
      <c r="DBP220" s="17"/>
      <c r="DBQ220" s="17"/>
      <c r="DBR220" s="17"/>
      <c r="DBS220" s="17"/>
      <c r="DBT220" s="17"/>
      <c r="DBU220" s="17"/>
      <c r="DBV220" s="17"/>
      <c r="DBW220" s="17"/>
      <c r="DBX220" s="17"/>
      <c r="DBY220" s="17"/>
      <c r="DBZ220" s="17"/>
      <c r="DCA220" s="17"/>
      <c r="DCB220" s="17"/>
      <c r="DCC220" s="17"/>
      <c r="DCD220" s="17"/>
      <c r="DCE220" s="17"/>
      <c r="DCF220" s="17"/>
      <c r="DCG220" s="17"/>
      <c r="DCH220" s="17"/>
      <c r="DCI220" s="17"/>
      <c r="DCJ220" s="17"/>
      <c r="DCK220" s="17"/>
      <c r="DCL220" s="17"/>
      <c r="DCM220" s="17"/>
      <c r="DCN220" s="17"/>
      <c r="DCO220" s="17"/>
      <c r="DCP220" s="17"/>
      <c r="DCQ220" s="17"/>
      <c r="DCR220" s="17"/>
      <c r="DCS220" s="17"/>
      <c r="DCT220" s="17"/>
      <c r="DCU220" s="17"/>
      <c r="DCV220" s="17"/>
      <c r="DCW220" s="17"/>
      <c r="DCX220" s="17"/>
      <c r="DCY220" s="17"/>
      <c r="DCZ220" s="17"/>
      <c r="DDA220" s="17"/>
      <c r="DDB220" s="17"/>
      <c r="DDC220" s="17"/>
      <c r="DDD220" s="17"/>
      <c r="DDE220" s="17"/>
      <c r="DDF220" s="17"/>
      <c r="DDG220" s="17"/>
      <c r="DDH220" s="17"/>
      <c r="DDI220" s="17"/>
      <c r="DDJ220" s="17"/>
      <c r="DDK220" s="17"/>
      <c r="DDL220" s="17"/>
      <c r="DDM220" s="17"/>
      <c r="DDN220" s="17"/>
      <c r="DDO220" s="17"/>
      <c r="DDP220" s="17"/>
      <c r="DDQ220" s="17"/>
      <c r="DDR220" s="17"/>
      <c r="DDS220" s="17"/>
      <c r="DDT220" s="17"/>
      <c r="DDU220" s="17"/>
      <c r="DDV220" s="17"/>
      <c r="DDW220" s="17"/>
      <c r="DDX220" s="17"/>
      <c r="DDY220" s="17"/>
      <c r="DDZ220" s="17"/>
      <c r="DEA220" s="17"/>
      <c r="DEB220" s="17"/>
      <c r="DEC220" s="17"/>
      <c r="DED220" s="17"/>
      <c r="DEE220" s="17"/>
      <c r="DEF220" s="17"/>
      <c r="DEG220" s="17"/>
      <c r="DEH220" s="17"/>
      <c r="DEI220" s="17"/>
      <c r="DEJ220" s="17"/>
      <c r="DEK220" s="17"/>
      <c r="DEL220" s="17"/>
      <c r="DEM220" s="17"/>
      <c r="DEN220" s="17"/>
      <c r="DEO220" s="17"/>
      <c r="DEP220" s="17"/>
      <c r="DEQ220" s="17"/>
      <c r="DER220" s="17"/>
      <c r="DES220" s="17"/>
      <c r="DET220" s="17"/>
      <c r="DEU220" s="17"/>
      <c r="DEV220" s="17"/>
      <c r="DEW220" s="17"/>
      <c r="DEX220" s="17"/>
      <c r="DEY220" s="17"/>
      <c r="DEZ220" s="17"/>
      <c r="DFA220" s="17"/>
      <c r="DFB220" s="17"/>
      <c r="DFC220" s="17"/>
      <c r="DFD220" s="17"/>
      <c r="DFE220" s="17"/>
      <c r="DFF220" s="17"/>
      <c r="DFG220" s="17"/>
      <c r="DFH220" s="17"/>
      <c r="DFI220" s="17"/>
      <c r="DFJ220" s="17"/>
      <c r="DFK220" s="17"/>
      <c r="DFL220" s="17"/>
      <c r="DFM220" s="17"/>
      <c r="DFN220" s="17"/>
      <c r="DFO220" s="17"/>
      <c r="DFP220" s="17"/>
      <c r="DFQ220" s="17"/>
      <c r="DFR220" s="17"/>
      <c r="DFS220" s="17"/>
      <c r="DFT220" s="17"/>
      <c r="DFU220" s="17"/>
      <c r="DFV220" s="17"/>
      <c r="DFW220" s="17"/>
      <c r="DFX220" s="17"/>
      <c r="DFY220" s="17"/>
      <c r="DFZ220" s="17"/>
      <c r="DGA220" s="17"/>
      <c r="DGB220" s="17"/>
      <c r="DGC220" s="17"/>
      <c r="DGD220" s="17"/>
      <c r="DGE220" s="17"/>
      <c r="DGF220" s="17"/>
      <c r="DGG220" s="17"/>
      <c r="DGH220" s="17"/>
      <c r="DGI220" s="17"/>
      <c r="DGJ220" s="17"/>
      <c r="DGK220" s="17"/>
      <c r="DGL220" s="17"/>
      <c r="DGM220" s="17"/>
      <c r="DGN220" s="17"/>
      <c r="DGO220" s="17"/>
      <c r="DGP220" s="17"/>
      <c r="DGQ220" s="17"/>
      <c r="DGR220" s="17"/>
      <c r="DGS220" s="17"/>
      <c r="DGT220" s="17"/>
      <c r="DGU220" s="17"/>
      <c r="DGV220" s="17"/>
      <c r="DGW220" s="17"/>
      <c r="DGX220" s="17"/>
      <c r="DGY220" s="17"/>
      <c r="DGZ220" s="17"/>
      <c r="DHA220" s="17"/>
      <c r="DHB220" s="17"/>
      <c r="DHC220" s="17"/>
      <c r="DHD220" s="17"/>
      <c r="DHE220" s="17"/>
      <c r="DHF220" s="17"/>
      <c r="DHG220" s="17"/>
      <c r="DHH220" s="17"/>
      <c r="DHI220" s="17"/>
      <c r="DHJ220" s="17"/>
      <c r="DHK220" s="17"/>
      <c r="DHL220" s="17"/>
      <c r="DHM220" s="17"/>
      <c r="DHN220" s="17"/>
      <c r="DHO220" s="17"/>
      <c r="DHP220" s="17"/>
      <c r="DHQ220" s="17"/>
      <c r="DHR220" s="17"/>
      <c r="DHS220" s="17"/>
      <c r="DHT220" s="17"/>
      <c r="DHU220" s="17"/>
      <c r="DHV220" s="17"/>
      <c r="DHW220" s="17"/>
      <c r="DHX220" s="17"/>
      <c r="DHY220" s="17"/>
      <c r="DHZ220" s="17"/>
      <c r="DIA220" s="17"/>
      <c r="DIB220" s="17"/>
      <c r="DIC220" s="17"/>
      <c r="DID220" s="17"/>
      <c r="DIE220" s="17"/>
      <c r="DIF220" s="17"/>
      <c r="DIG220" s="17"/>
      <c r="DIH220" s="17"/>
      <c r="DII220" s="17"/>
      <c r="DIJ220" s="17"/>
      <c r="DIK220" s="17"/>
      <c r="DIL220" s="17"/>
      <c r="DIM220" s="17"/>
      <c r="DIN220" s="17"/>
      <c r="DIO220" s="17"/>
      <c r="DIP220" s="17"/>
      <c r="DIQ220" s="17"/>
      <c r="DIR220" s="17"/>
      <c r="DIS220" s="17"/>
      <c r="DIT220" s="17"/>
      <c r="DIU220" s="17"/>
      <c r="DIV220" s="17"/>
      <c r="DIW220" s="17"/>
      <c r="DIX220" s="17"/>
      <c r="DIY220" s="17"/>
      <c r="DIZ220" s="17"/>
      <c r="DJA220" s="17"/>
      <c r="DJB220" s="17"/>
      <c r="DJC220" s="17"/>
      <c r="DJD220" s="17"/>
      <c r="DJE220" s="17"/>
      <c r="DJF220" s="17"/>
      <c r="DJG220" s="17"/>
      <c r="DJH220" s="17"/>
      <c r="DJI220" s="17"/>
      <c r="DJJ220" s="17"/>
      <c r="DJK220" s="17"/>
      <c r="DJL220" s="17"/>
      <c r="DJM220" s="17"/>
      <c r="DJN220" s="17"/>
      <c r="DJO220" s="17"/>
      <c r="DJP220" s="17"/>
      <c r="DJQ220" s="17"/>
      <c r="DJR220" s="17"/>
      <c r="DJS220" s="17"/>
      <c r="DJT220" s="17"/>
      <c r="DJU220" s="17"/>
      <c r="DJV220" s="17"/>
      <c r="DJW220" s="17"/>
      <c r="DJX220" s="17"/>
      <c r="DJY220" s="17"/>
      <c r="DJZ220" s="17"/>
      <c r="DKA220" s="17"/>
      <c r="DKB220" s="17"/>
      <c r="DKC220" s="17"/>
      <c r="DKD220" s="17"/>
      <c r="DKE220" s="17"/>
      <c r="DKF220" s="17"/>
      <c r="DKG220" s="17"/>
      <c r="DKH220" s="17"/>
      <c r="DKI220" s="17"/>
      <c r="DKJ220" s="17"/>
      <c r="DKK220" s="17"/>
      <c r="DKL220" s="17"/>
      <c r="DKM220" s="17"/>
      <c r="DKN220" s="17"/>
      <c r="DKO220" s="17"/>
      <c r="DKP220" s="17"/>
      <c r="DKQ220" s="17"/>
      <c r="DKR220" s="17"/>
      <c r="DKS220" s="17"/>
      <c r="DKT220" s="17"/>
      <c r="DKU220" s="17"/>
      <c r="DKV220" s="17"/>
      <c r="DKW220" s="17"/>
      <c r="DKX220" s="17"/>
      <c r="DKY220" s="17"/>
      <c r="DKZ220" s="17"/>
      <c r="DLA220" s="17"/>
      <c r="DLB220" s="17"/>
      <c r="DLC220" s="17"/>
      <c r="DLD220" s="17"/>
      <c r="DLE220" s="17"/>
      <c r="DLF220" s="17"/>
      <c r="DLG220" s="17"/>
      <c r="DLH220" s="17"/>
      <c r="DLI220" s="17"/>
      <c r="DLJ220" s="17"/>
      <c r="DLK220" s="17"/>
      <c r="DLL220" s="17"/>
      <c r="DLM220" s="17"/>
      <c r="DLN220" s="17"/>
      <c r="DLO220" s="17"/>
      <c r="DLP220" s="17"/>
      <c r="DLQ220" s="17"/>
      <c r="DLR220" s="17"/>
      <c r="DLS220" s="17"/>
      <c r="DLT220" s="17"/>
      <c r="DLU220" s="17"/>
      <c r="DLV220" s="17"/>
      <c r="DLW220" s="17"/>
      <c r="DLX220" s="17"/>
      <c r="DLY220" s="17"/>
      <c r="DLZ220" s="17"/>
      <c r="DMA220" s="17"/>
      <c r="DMB220" s="17"/>
      <c r="DMC220" s="17"/>
      <c r="DMD220" s="17"/>
      <c r="DME220" s="17"/>
      <c r="DMF220" s="17"/>
      <c r="DMG220" s="17"/>
      <c r="DMH220" s="17"/>
      <c r="DMI220" s="17"/>
      <c r="DMJ220" s="17"/>
      <c r="DMK220" s="17"/>
      <c r="DML220" s="17"/>
      <c r="DMM220" s="17"/>
      <c r="DMN220" s="17"/>
      <c r="DMO220" s="17"/>
      <c r="DMP220" s="17"/>
      <c r="DMQ220" s="17"/>
      <c r="DMR220" s="17"/>
      <c r="DMS220" s="17"/>
      <c r="DMT220" s="17"/>
      <c r="DMU220" s="17"/>
      <c r="DMV220" s="17"/>
      <c r="DMW220" s="17"/>
      <c r="DMX220" s="17"/>
      <c r="DMY220" s="17"/>
      <c r="DMZ220" s="17"/>
      <c r="DNA220" s="17"/>
      <c r="DNB220" s="17"/>
      <c r="DNC220" s="17"/>
      <c r="DND220" s="17"/>
      <c r="DNE220" s="17"/>
      <c r="DNF220" s="17"/>
      <c r="DNG220" s="17"/>
      <c r="DNH220" s="17"/>
      <c r="DNI220" s="17"/>
      <c r="DNJ220" s="17"/>
      <c r="DNK220" s="17"/>
      <c r="DNL220" s="17"/>
      <c r="DNM220" s="17"/>
      <c r="DNN220" s="17"/>
      <c r="DNO220" s="17"/>
      <c r="DNP220" s="17"/>
      <c r="DNQ220" s="17"/>
      <c r="DNR220" s="17"/>
      <c r="DNS220" s="17"/>
      <c r="DNT220" s="17"/>
      <c r="DNU220" s="17"/>
      <c r="DNV220" s="17"/>
      <c r="DNW220" s="17"/>
      <c r="DNX220" s="17"/>
      <c r="DNY220" s="17"/>
      <c r="DNZ220" s="17"/>
      <c r="DOA220" s="17"/>
      <c r="DOB220" s="17"/>
      <c r="DOC220" s="17"/>
      <c r="DOD220" s="17"/>
      <c r="DOE220" s="17"/>
      <c r="DOF220" s="17"/>
      <c r="DOG220" s="17"/>
      <c r="DOH220" s="17"/>
      <c r="DOI220" s="17"/>
      <c r="DOJ220" s="17"/>
      <c r="DOK220" s="17"/>
      <c r="DOL220" s="17"/>
      <c r="DOM220" s="17"/>
      <c r="DON220" s="17"/>
      <c r="DOO220" s="17"/>
      <c r="DOP220" s="17"/>
      <c r="DOQ220" s="17"/>
      <c r="DOR220" s="17"/>
      <c r="DOS220" s="17"/>
      <c r="DOT220" s="17"/>
      <c r="DOU220" s="17"/>
      <c r="DOV220" s="17"/>
      <c r="DOW220" s="17"/>
      <c r="DOX220" s="17"/>
      <c r="DOY220" s="17"/>
      <c r="DOZ220" s="17"/>
      <c r="DPA220" s="17"/>
      <c r="DPB220" s="17"/>
      <c r="DPC220" s="17"/>
      <c r="DPD220" s="17"/>
      <c r="DPE220" s="17"/>
      <c r="DPF220" s="17"/>
      <c r="DPG220" s="17"/>
      <c r="DPH220" s="17"/>
      <c r="DPI220" s="17"/>
      <c r="DPJ220" s="17"/>
      <c r="DPK220" s="17"/>
      <c r="DPL220" s="17"/>
      <c r="DPM220" s="17"/>
      <c r="DPN220" s="17"/>
      <c r="DPO220" s="17"/>
      <c r="DPP220" s="17"/>
      <c r="DPQ220" s="17"/>
      <c r="DPR220" s="17"/>
      <c r="DPS220" s="17"/>
      <c r="DPT220" s="17"/>
      <c r="DPU220" s="17"/>
      <c r="DPV220" s="17"/>
      <c r="DPW220" s="17"/>
      <c r="DPX220" s="17"/>
      <c r="DPY220" s="17"/>
      <c r="DPZ220" s="17"/>
      <c r="DQA220" s="17"/>
      <c r="DQB220" s="17"/>
      <c r="DQC220" s="17"/>
      <c r="DQD220" s="17"/>
      <c r="DQE220" s="17"/>
      <c r="DQF220" s="17"/>
      <c r="DQG220" s="17"/>
      <c r="DQH220" s="17"/>
      <c r="DQI220" s="17"/>
      <c r="DQJ220" s="17"/>
      <c r="DQK220" s="17"/>
      <c r="DQL220" s="17"/>
      <c r="DQM220" s="17"/>
      <c r="DQN220" s="17"/>
      <c r="DQO220" s="17"/>
      <c r="DQP220" s="17"/>
      <c r="DQQ220" s="17"/>
      <c r="DQR220" s="17"/>
      <c r="DQS220" s="17"/>
      <c r="DQT220" s="17"/>
      <c r="DQU220" s="17"/>
      <c r="DQV220" s="17"/>
      <c r="DQW220" s="17"/>
      <c r="DQX220" s="17"/>
      <c r="DQY220" s="17"/>
      <c r="DQZ220" s="17"/>
      <c r="DRA220" s="17"/>
      <c r="DRB220" s="17"/>
      <c r="DRC220" s="17"/>
      <c r="DRD220" s="17"/>
      <c r="DRE220" s="17"/>
      <c r="DRF220" s="17"/>
      <c r="DRG220" s="17"/>
      <c r="DRH220" s="17"/>
      <c r="DRI220" s="17"/>
      <c r="DRJ220" s="17"/>
      <c r="DRK220" s="17"/>
      <c r="DRL220" s="17"/>
      <c r="DRM220" s="17"/>
      <c r="DRN220" s="17"/>
      <c r="DRO220" s="17"/>
      <c r="DRP220" s="17"/>
      <c r="DRQ220" s="17"/>
      <c r="DRR220" s="17"/>
    </row>
    <row r="221" spans="1:3190" x14ac:dyDescent="0.2">
      <c r="B221" s="244">
        <f>COUNT(B4:B220)</f>
        <v>6</v>
      </c>
      <c r="C221" s="244">
        <f>COUNT(C4:C220)</f>
        <v>24</v>
      </c>
      <c r="D221" s="244">
        <f>COUNTA(D4:D220)</f>
        <v>25</v>
      </c>
      <c r="E221" s="244">
        <f>COUNTA(E4:E220)</f>
        <v>89</v>
      </c>
      <c r="F221" s="245" t="s">
        <v>206</v>
      </c>
      <c r="G221" s="65">
        <f>COUNTIF(G4:G219,"&lt;&gt;*NONE*")</f>
        <v>198</v>
      </c>
      <c r="H221" s="65">
        <f t="shared" ref="H221:I221" si="0">COUNTIF(H4:H219,"&lt;&gt;*NONE*")</f>
        <v>216</v>
      </c>
      <c r="I221" s="65">
        <f t="shared" si="0"/>
        <v>216</v>
      </c>
      <c r="J221" s="65"/>
      <c r="K221" s="247"/>
      <c r="L221" s="244">
        <f>COUNT(L4:L220)</f>
        <v>0</v>
      </c>
      <c r="M221" s="244"/>
      <c r="N221" s="244"/>
      <c r="O221" s="248">
        <f>COUNTIF($O4:$O220,"pass")</f>
        <v>0</v>
      </c>
      <c r="P221" s="249">
        <f>SUM(P4:P220)</f>
        <v>3987</v>
      </c>
      <c r="Q221" s="248"/>
      <c r="R221" s="250">
        <f>COUNT(R4:R220)</f>
        <v>0</v>
      </c>
      <c r="S221" s="251"/>
    </row>
    <row r="222" spans="1:3190" ht="38.25" x14ac:dyDescent="0.2">
      <c r="B222" s="244" t="s">
        <v>209</v>
      </c>
      <c r="C222" s="269" t="s">
        <v>208</v>
      </c>
      <c r="D222" s="269" t="s">
        <v>210</v>
      </c>
      <c r="E222" s="269" t="s">
        <v>211</v>
      </c>
      <c r="F222" s="245"/>
      <c r="G222" s="246">
        <f>COUNTIF(G4:G219,"*NONE*")</f>
        <v>18</v>
      </c>
      <c r="H222" s="245"/>
      <c r="I222" s="245" t="s">
        <v>79</v>
      </c>
      <c r="J222" s="247"/>
      <c r="K222" s="247"/>
      <c r="L222" s="244"/>
      <c r="M222" s="244"/>
      <c r="N222" s="244"/>
      <c r="O222" s="248"/>
      <c r="P222" s="249"/>
      <c r="Q222" s="248"/>
      <c r="R222" s="250"/>
      <c r="S222" s="251"/>
      <c r="Y222" s="205" t="s">
        <v>172</v>
      </c>
    </row>
    <row r="223" spans="1:3190" x14ac:dyDescent="0.2">
      <c r="B223" s="244"/>
      <c r="C223" s="244"/>
      <c r="D223" s="244"/>
      <c r="E223" s="244"/>
      <c r="F223" s="245"/>
      <c r="G223" s="246"/>
      <c r="H223" s="245"/>
      <c r="I223" s="245"/>
      <c r="J223" s="247"/>
      <c r="K223" s="247"/>
      <c r="L223" s="244"/>
      <c r="M223" s="244"/>
      <c r="N223" s="244"/>
      <c r="O223" s="248" t="s">
        <v>79</v>
      </c>
      <c r="P223" s="249"/>
      <c r="Q223" s="248"/>
      <c r="R223" s="250"/>
      <c r="S223" s="251"/>
      <c r="Y223" s="254" t="s">
        <v>170</v>
      </c>
      <c r="Z223" s="255"/>
    </row>
    <row r="224" spans="1:3190" x14ac:dyDescent="0.2">
      <c r="B224" s="244"/>
      <c r="F224" s="256"/>
      <c r="G224" s="256" t="s">
        <v>70</v>
      </c>
      <c r="H224" s="256"/>
      <c r="I224" s="256"/>
      <c r="R224" s="262" t="e">
        <f>R209/E209</f>
        <v>#DIV/0!</v>
      </c>
      <c r="S224" s="251"/>
      <c r="Y224" s="263" t="s">
        <v>171</v>
      </c>
      <c r="Z224" s="264"/>
    </row>
    <row r="225" spans="1:26 3191:3194" x14ac:dyDescent="0.2">
      <c r="B225" s="244"/>
      <c r="D225" s="265"/>
      <c r="E225" s="139"/>
      <c r="F225" s="139"/>
      <c r="G225" s="268" t="s">
        <v>197</v>
      </c>
      <c r="H225" s="139"/>
      <c r="J225" s="139"/>
      <c r="K225" s="253"/>
      <c r="L225" s="139"/>
      <c r="M225" s="253"/>
      <c r="N225" s="253"/>
      <c r="O225" s="310">
        <f>COUNTIF($O4:$O220,"pass")</f>
        <v>0</v>
      </c>
      <c r="R225" s="262"/>
      <c r="S225" s="251"/>
      <c r="Y225" s="266" t="s">
        <v>165</v>
      </c>
      <c r="Z225" s="267"/>
    </row>
    <row r="226" spans="1:26 3191:3194" ht="25.5" x14ac:dyDescent="0.2">
      <c r="A226" s="17"/>
      <c r="B226" s="225"/>
      <c r="C226" s="225"/>
      <c r="D226" s="265"/>
      <c r="E226" s="225"/>
      <c r="G226" s="309" t="s">
        <v>201</v>
      </c>
      <c r="J226" s="225"/>
      <c r="L226" s="225"/>
      <c r="M226" s="269"/>
      <c r="N226" s="269"/>
      <c r="O226" s="310">
        <f>COUNTIF($O4:$O220,"EX")</f>
        <v>0</v>
      </c>
      <c r="P226" s="249"/>
      <c r="S226" s="251"/>
    </row>
    <row r="227" spans="1:26 3191:3194" x14ac:dyDescent="0.2">
      <c r="B227" s="225"/>
      <c r="C227" s="225"/>
      <c r="D227" s="271"/>
      <c r="E227" s="225"/>
      <c r="G227" s="272" t="s">
        <v>202</v>
      </c>
      <c r="J227" s="225"/>
      <c r="L227" s="225"/>
      <c r="M227" s="269"/>
      <c r="N227" s="269"/>
      <c r="O227" s="310"/>
      <c r="P227" s="249"/>
      <c r="S227" s="251"/>
    </row>
    <row r="228" spans="1:26 3191:3194" x14ac:dyDescent="0.2">
      <c r="B228" s="244"/>
      <c r="D228" s="273"/>
      <c r="J228" s="253"/>
      <c r="S228" s="251"/>
    </row>
    <row r="229" spans="1:26 3191:3194" x14ac:dyDescent="0.2">
      <c r="B229" s="244"/>
      <c r="D229" s="273"/>
      <c r="I229" s="273"/>
      <c r="J229" s="253"/>
      <c r="S229" s="251"/>
    </row>
    <row r="230" spans="1:26 3191:3194" ht="63.75" x14ac:dyDescent="0.2">
      <c r="B230" s="244"/>
      <c r="C230" s="244"/>
      <c r="D230" s="244"/>
      <c r="E230" s="244"/>
      <c r="F230" s="245"/>
      <c r="G230" s="274" t="s">
        <v>160</v>
      </c>
      <c r="H230" s="274"/>
      <c r="I230" s="275" t="s">
        <v>157</v>
      </c>
      <c r="J230" s="275" t="s">
        <v>156</v>
      </c>
      <c r="K230" s="275" t="s">
        <v>158</v>
      </c>
      <c r="L230" s="275" t="s">
        <v>221</v>
      </c>
      <c r="M230" s="275" t="s">
        <v>153</v>
      </c>
      <c r="N230" s="276" t="s">
        <v>218</v>
      </c>
      <c r="O230" s="275" t="s">
        <v>219</v>
      </c>
      <c r="P230" s="275" t="s">
        <v>220</v>
      </c>
      <c r="Q230" s="244"/>
      <c r="R230" s="244"/>
      <c r="S230" s="331" t="s">
        <v>224</v>
      </c>
      <c r="T230" s="277"/>
      <c r="U230" s="277"/>
      <c r="V230" s="277"/>
      <c r="W230" s="249"/>
      <c r="X230" s="248"/>
      <c r="Y230" s="250"/>
      <c r="Z230" s="278"/>
      <c r="DRS230" s="17"/>
      <c r="DRT230" s="17"/>
      <c r="DRU230" s="17"/>
      <c r="DRV230" s="17"/>
    </row>
    <row r="231" spans="1:26 3191:3194" x14ac:dyDescent="0.2">
      <c r="B231" s="244"/>
      <c r="C231" s="244"/>
      <c r="D231" s="244"/>
      <c r="E231" s="244"/>
      <c r="F231" s="245"/>
      <c r="G231" s="321" t="s">
        <v>223</v>
      </c>
      <c r="H231" s="245"/>
      <c r="I231" s="279">
        <f>COUNTA(G4:G220)-COUNTIF(G4:G220,"None")</f>
        <v>198</v>
      </c>
      <c r="J231" s="279">
        <f>COUNTIF(G4:G219,"*")</f>
        <v>216</v>
      </c>
      <c r="K231" s="280">
        <f>J232/J231</f>
        <v>0</v>
      </c>
      <c r="L231" s="281">
        <f>COUNTA(G4:G219)</f>
        <v>216</v>
      </c>
      <c r="M231" s="282">
        <f>COUNTIF(O4:O220,"P+")</f>
        <v>0</v>
      </c>
      <c r="N231" s="283">
        <f>COUNTIF(O4:O220,"PASS")</f>
        <v>0</v>
      </c>
      <c r="O231" s="284">
        <f>COUNTIF(O4:O219,"Fail")</f>
        <v>0</v>
      </c>
      <c r="P231" s="285">
        <f>COUNTIF(O4:O219,"EX")</f>
        <v>0</v>
      </c>
      <c r="Q231" s="244"/>
      <c r="R231" s="244"/>
      <c r="S231" s="333">
        <f>COUNTIF(O4:O219,"N/A")</f>
        <v>0</v>
      </c>
      <c r="T231" s="277"/>
      <c r="U231" s="277"/>
      <c r="V231" s="277"/>
      <c r="W231" s="249"/>
      <c r="X231" s="248"/>
      <c r="Y231" s="250"/>
      <c r="Z231" s="278"/>
      <c r="DRS231" s="17"/>
      <c r="DRT231" s="17"/>
      <c r="DRU231" s="17"/>
      <c r="DRV231" s="17"/>
    </row>
    <row r="232" spans="1:26 3191:3194" x14ac:dyDescent="0.2">
      <c r="B232" s="244"/>
      <c r="C232" s="244"/>
      <c r="D232" s="244"/>
      <c r="E232" s="244"/>
      <c r="F232" s="245"/>
      <c r="G232" s="321" t="s">
        <v>78</v>
      </c>
      <c r="H232" s="245"/>
      <c r="I232" s="279">
        <f>COUNTA(G5:G221)</f>
        <v>216</v>
      </c>
      <c r="J232" s="279">
        <f>SUM(N231:S231)</f>
        <v>0</v>
      </c>
      <c r="K232" s="280"/>
      <c r="L232" s="244"/>
      <c r="M232" s="244"/>
      <c r="N232" s="244"/>
      <c r="O232" s="244"/>
      <c r="P232" s="248"/>
      <c r="Q232" s="249"/>
      <c r="R232" s="248"/>
      <c r="S232" s="286"/>
      <c r="T232" s="287"/>
      <c r="U232" s="287"/>
      <c r="V232" s="287"/>
      <c r="W232" s="251"/>
      <c r="X232" s="253"/>
      <c r="Y232" s="18"/>
      <c r="Z232" s="288"/>
      <c r="DRS232" s="17"/>
    </row>
    <row r="233" spans="1:26 3191:3194" x14ac:dyDescent="0.2">
      <c r="B233" s="244"/>
      <c r="C233" s="244"/>
      <c r="D233" s="244"/>
      <c r="E233" s="244"/>
      <c r="F233" s="245"/>
      <c r="G233" s="320" t="s">
        <v>222</v>
      </c>
      <c r="H233" s="245"/>
      <c r="I233" s="279">
        <v>6</v>
      </c>
      <c r="K233" s="247"/>
      <c r="L233" s="244"/>
      <c r="M233" s="244"/>
      <c r="N233" s="244"/>
      <c r="O233" s="244"/>
      <c r="P233" s="248"/>
      <c r="Q233" s="249"/>
      <c r="R233" s="248"/>
      <c r="S233" s="286"/>
      <c r="T233" s="287"/>
      <c r="U233" s="287"/>
      <c r="V233" s="287"/>
      <c r="W233" s="251"/>
      <c r="X233" s="253"/>
      <c r="Y233" s="18"/>
      <c r="Z233" s="288"/>
      <c r="DRS233" s="17"/>
    </row>
    <row r="234" spans="1:26 3191:3194" x14ac:dyDescent="0.2">
      <c r="B234" s="244"/>
      <c r="C234" s="244"/>
      <c r="D234" s="244"/>
      <c r="E234" s="244"/>
      <c r="F234" s="245"/>
      <c r="G234" s="289" t="s">
        <v>154</v>
      </c>
      <c r="H234" s="245"/>
      <c r="I234" s="279">
        <f>D221</f>
        <v>25</v>
      </c>
      <c r="J234" s="247">
        <f>B221</f>
        <v>6</v>
      </c>
      <c r="K234" s="247"/>
      <c r="L234" s="244"/>
      <c r="M234" s="244"/>
      <c r="N234" s="244"/>
      <c r="O234" s="248"/>
      <c r="P234" s="249"/>
      <c r="Q234" s="248"/>
      <c r="R234" s="250"/>
      <c r="S234" s="251"/>
    </row>
    <row r="235" spans="1:26 3191:3194" x14ac:dyDescent="0.2">
      <c r="B235" s="244"/>
      <c r="C235" s="244"/>
      <c r="D235" s="244"/>
      <c r="E235" s="244"/>
      <c r="F235" s="245"/>
      <c r="G235" s="246" t="s">
        <v>150</v>
      </c>
      <c r="H235" s="245"/>
      <c r="I235" s="279">
        <f>E221</f>
        <v>89</v>
      </c>
      <c r="J235" s="247">
        <f>C221</f>
        <v>24</v>
      </c>
      <c r="K235" s="247"/>
      <c r="L235" s="244"/>
      <c r="M235" s="244"/>
      <c r="N235" s="244"/>
      <c r="O235" s="248"/>
      <c r="P235" s="249"/>
      <c r="Q235" s="248"/>
      <c r="R235" s="250"/>
      <c r="S235" s="251"/>
    </row>
    <row r="236" spans="1:26 3191:3194" x14ac:dyDescent="0.2">
      <c r="B236" s="244"/>
      <c r="C236" s="244"/>
      <c r="D236" s="244"/>
      <c r="E236" s="244"/>
      <c r="F236" s="245"/>
      <c r="G236" s="246" t="s">
        <v>155</v>
      </c>
      <c r="H236" s="245"/>
      <c r="I236" s="245"/>
      <c r="J236" s="247">
        <f>D221</f>
        <v>25</v>
      </c>
      <c r="K236" s="247"/>
      <c r="L236" s="244"/>
      <c r="M236" s="244"/>
      <c r="N236" s="244"/>
      <c r="O236" s="248"/>
      <c r="P236" s="249"/>
      <c r="Q236" s="248"/>
      <c r="R236" s="250"/>
      <c r="S236" s="251"/>
    </row>
    <row r="237" spans="1:26 3191:3194" ht="38.25" x14ac:dyDescent="0.2">
      <c r="B237" s="244"/>
      <c r="C237" s="244"/>
      <c r="D237" s="244"/>
      <c r="E237" s="244"/>
      <c r="F237" s="40" t="s">
        <v>262</v>
      </c>
      <c r="G237" s="317" t="s">
        <v>207</v>
      </c>
      <c r="H237" s="245"/>
      <c r="I237" s="82" t="s">
        <v>161</v>
      </c>
      <c r="J237" s="65" t="s">
        <v>162</v>
      </c>
      <c r="K237" s="65" t="s">
        <v>164</v>
      </c>
      <c r="L237" s="65" t="s">
        <v>204</v>
      </c>
      <c r="M237" s="290" t="s">
        <v>151</v>
      </c>
      <c r="N237" s="290" t="s">
        <v>198</v>
      </c>
      <c r="O237" s="291" t="s">
        <v>188</v>
      </c>
      <c r="P237" s="290" t="s">
        <v>152</v>
      </c>
      <c r="Q237" s="290" t="s">
        <v>196</v>
      </c>
      <c r="R237" s="248"/>
      <c r="S237" s="244"/>
      <c r="T237" s="360"/>
      <c r="U237" s="360"/>
      <c r="V237" s="360"/>
      <c r="W237" s="252"/>
      <c r="X237" s="253"/>
      <c r="Y237" s="18"/>
      <c r="Z237" s="17"/>
      <c r="DRS237" s="17"/>
    </row>
    <row r="238" spans="1:26 3191:3194" x14ac:dyDescent="0.2">
      <c r="B238" s="244"/>
      <c r="C238" s="244"/>
      <c r="D238" s="244"/>
      <c r="E238" s="244"/>
      <c r="F238" s="245" t="s">
        <v>263</v>
      </c>
      <c r="G238" s="317" t="s">
        <v>212</v>
      </c>
      <c r="H238" s="245"/>
      <c r="I238" s="79">
        <v>1</v>
      </c>
      <c r="J238" s="79">
        <v>1</v>
      </c>
      <c r="K238" s="65">
        <f>COUNTIF(O4:O13,"&lt;&gt;*NONE*")</f>
        <v>10</v>
      </c>
      <c r="L238" s="65"/>
      <c r="M238" s="293">
        <f>COUNTIF(O4:O13,"PASS")+COUNTIF(O4:O13,"EX")</f>
        <v>0</v>
      </c>
      <c r="N238" s="293">
        <f>COUNTIF(O4:O13,"Ex")</f>
        <v>0</v>
      </c>
      <c r="O238" s="293">
        <f>COUNTIF(O4:O13,"Pass")</f>
        <v>0</v>
      </c>
      <c r="P238" s="324">
        <f>COUNTIF(O4:O13,"Fail")</f>
        <v>0</v>
      </c>
      <c r="Q238" s="294">
        <f>COUNTIF(O4:O13,"EX")</f>
        <v>0</v>
      </c>
      <c r="R238" s="248"/>
      <c r="S238" s="292"/>
      <c r="T238" s="359"/>
      <c r="W238" s="252"/>
      <c r="X238" s="253"/>
      <c r="Y238" s="18"/>
      <c r="Z238" s="17"/>
      <c r="DRS238" s="17"/>
    </row>
    <row r="239" spans="1:26 3191:3194" x14ac:dyDescent="0.2">
      <c r="B239" s="225"/>
      <c r="C239" s="225"/>
      <c r="D239" s="225"/>
      <c r="E239" s="225"/>
      <c r="F239" s="245" t="s">
        <v>264</v>
      </c>
      <c r="G239" s="317" t="s">
        <v>213</v>
      </c>
      <c r="H239" s="245"/>
      <c r="I239" s="79">
        <v>2</v>
      </c>
      <c r="J239" s="79">
        <v>1</v>
      </c>
      <c r="K239" s="65">
        <f>COUNTIF(O20:O34,"&lt;&gt;*NONE*")</f>
        <v>15</v>
      </c>
      <c r="L239" s="65"/>
      <c r="M239" s="293">
        <f>COUNTIF(O20:O34,"PASS")+COUNTIF(O20:O34,"EX")</f>
        <v>0</v>
      </c>
      <c r="N239" s="293">
        <f>COUNTIF(O20:O34,"Ex")</f>
        <v>0</v>
      </c>
      <c r="O239" s="293">
        <f>COUNTIF(O20:O34,"Pass")</f>
        <v>0</v>
      </c>
      <c r="P239" s="324">
        <f>COUNTIF(O20:O34,"Fail")</f>
        <v>0</v>
      </c>
      <c r="Q239" s="294">
        <f>COUNTIF(O20:O34,"EX")</f>
        <v>0</v>
      </c>
      <c r="R239" s="248"/>
      <c r="S239" s="292"/>
      <c r="T239" s="359"/>
      <c r="W239" s="252"/>
      <c r="X239" s="253"/>
      <c r="Y239" s="18"/>
      <c r="Z239" s="17"/>
      <c r="DRS239" s="17"/>
    </row>
    <row r="240" spans="1:26 3191:3194" x14ac:dyDescent="0.2">
      <c r="B240" s="225"/>
      <c r="C240" s="244"/>
      <c r="D240" s="244"/>
      <c r="E240" s="244"/>
      <c r="F240" s="245" t="s">
        <v>265</v>
      </c>
      <c r="G240" s="318"/>
      <c r="H240" s="245"/>
      <c r="I240" s="79">
        <v>2</v>
      </c>
      <c r="J240" s="79">
        <v>2</v>
      </c>
      <c r="K240" s="65">
        <f>COUNTIF(O35:O43,"&lt;&gt;*NONE*")</f>
        <v>9</v>
      </c>
      <c r="L240" s="65"/>
      <c r="M240" s="293">
        <f>COUNTIF(O35:O43,"PASS")+COUNTIF(O35:O43,"EX")</f>
        <v>0</v>
      </c>
      <c r="N240" s="293">
        <f>COUNTIF(O35:O43,"Ex")</f>
        <v>0</v>
      </c>
      <c r="O240" s="293">
        <f>COUNTIF(O35:O43,"Pass")</f>
        <v>0</v>
      </c>
      <c r="P240" s="324">
        <f>COUNTIF(O35:O43,"Fail")</f>
        <v>0</v>
      </c>
      <c r="Q240" s="294">
        <f>COUNTIF(O35:O43,"EX")</f>
        <v>0</v>
      </c>
      <c r="R240" s="248"/>
      <c r="S240" s="292"/>
      <c r="T240" s="359"/>
      <c r="W240" s="252"/>
      <c r="X240" s="253"/>
      <c r="Y240" s="18"/>
      <c r="Z240" s="17"/>
      <c r="DRS240" s="17"/>
    </row>
    <row r="241" spans="2:26 3191:3191" x14ac:dyDescent="0.2">
      <c r="B241" s="225"/>
      <c r="C241" s="244"/>
      <c r="D241" s="244"/>
      <c r="E241" s="244"/>
      <c r="F241" s="245" t="s">
        <v>266</v>
      </c>
      <c r="G241" s="318"/>
      <c r="H241" s="245"/>
      <c r="I241" s="79">
        <v>2</v>
      </c>
      <c r="J241" s="79">
        <v>3</v>
      </c>
      <c r="K241" s="65">
        <f>COUNTIF(O44:O70,"&lt;&gt;*NONE*")</f>
        <v>27</v>
      </c>
      <c r="L241" s="65"/>
      <c r="M241" s="293">
        <f>COUNTIF(O44:O70,"PASS")+COUNTIF(O44:O70,"EX")</f>
        <v>0</v>
      </c>
      <c r="N241" s="293">
        <f>COUNTIF(O44:O70,"Ex")</f>
        <v>0</v>
      </c>
      <c r="O241" s="293">
        <f>COUNTIF(O44:O70,"Pass")</f>
        <v>0</v>
      </c>
      <c r="P241" s="324">
        <f>COUNTIF(O44:O70,"Fail")</f>
        <v>0</v>
      </c>
      <c r="Q241" s="294">
        <f>COUNTIF(O44:O70,"EX")</f>
        <v>0</v>
      </c>
      <c r="R241" s="248"/>
      <c r="S241" s="292"/>
      <c r="T241" s="359"/>
      <c r="W241" s="252"/>
      <c r="X241" s="253"/>
      <c r="Y241" s="18"/>
      <c r="Z241" s="17"/>
      <c r="DRS241" s="17"/>
    </row>
    <row r="242" spans="2:26 3191:3191" x14ac:dyDescent="0.2">
      <c r="B242" s="244"/>
      <c r="C242" s="244"/>
      <c r="D242" s="244"/>
      <c r="E242" s="244"/>
      <c r="F242" s="245" t="s">
        <v>267</v>
      </c>
      <c r="G242" s="318"/>
      <c r="H242" s="245"/>
      <c r="I242" s="79">
        <v>2</v>
      </c>
      <c r="J242" s="79">
        <v>4</v>
      </c>
      <c r="K242" s="65">
        <f>COUNTIF(O71:O71,"&lt;&gt;*NONE*")</f>
        <v>1</v>
      </c>
      <c r="L242" s="65"/>
      <c r="M242" s="293">
        <f>COUNTIF(O71:O71,"PASS")+COUNTIF(O71:O71,"EX")</f>
        <v>0</v>
      </c>
      <c r="N242" s="293">
        <f>COUNTIF(O71:O71,"Ex")</f>
        <v>0</v>
      </c>
      <c r="O242" s="293">
        <f>COUNTIF(O71:O71,"Pass")</f>
        <v>0</v>
      </c>
      <c r="P242" s="324">
        <f>COUNTIF(O71:O71,"Fail")</f>
        <v>0</v>
      </c>
      <c r="Q242" s="294">
        <f>COUNTIF(O71:O71,"EX")</f>
        <v>0</v>
      </c>
      <c r="R242" s="248"/>
      <c r="S242" s="292"/>
      <c r="T242" s="359"/>
      <c r="W242" s="252"/>
      <c r="X242" s="253"/>
      <c r="Y242" s="18"/>
      <c r="Z242" s="17"/>
      <c r="DRS242" s="17"/>
    </row>
    <row r="243" spans="2:26 3191:3191" x14ac:dyDescent="0.2">
      <c r="B243" s="244"/>
      <c r="C243" s="244"/>
      <c r="D243" s="244"/>
      <c r="E243" s="244"/>
      <c r="F243" s="245"/>
      <c r="G243" s="317"/>
      <c r="H243" s="245"/>
      <c r="I243" s="79">
        <v>2</v>
      </c>
      <c r="J243" s="79">
        <v>5</v>
      </c>
      <c r="K243" s="65">
        <f>COUNTIF(O72:O72,"&lt;&gt;*NONE*")</f>
        <v>1</v>
      </c>
      <c r="L243" s="65"/>
      <c r="M243" s="293">
        <f>COUNTIF(O72:O72,"PASS")+COUNTIF(O72:O72,"EX")</f>
        <v>0</v>
      </c>
      <c r="N243" s="293">
        <f>COUNTIF(O72:O72,"Ex")</f>
        <v>0</v>
      </c>
      <c r="O243" s="293">
        <f>COUNTIF(O72:O72,"Pass")</f>
        <v>0</v>
      </c>
      <c r="P243" s="324">
        <f>COUNTIF(O72:O72,"Fail")</f>
        <v>0</v>
      </c>
      <c r="Q243" s="294">
        <f>COUNTIF(O72:O72,"EX")</f>
        <v>0</v>
      </c>
      <c r="R243" s="248"/>
      <c r="S243" s="292"/>
      <c r="T243" s="359"/>
      <c r="W243" s="252"/>
      <c r="X243" s="253"/>
      <c r="Y243" s="18"/>
      <c r="Z243" s="17"/>
      <c r="DRS243" s="17"/>
    </row>
    <row r="244" spans="2:26 3191:3191" x14ac:dyDescent="0.2">
      <c r="B244" s="244"/>
      <c r="C244" s="244"/>
      <c r="D244" s="244"/>
      <c r="E244" s="244"/>
      <c r="F244" s="245"/>
      <c r="G244" s="317"/>
      <c r="H244" s="245"/>
      <c r="I244" s="79">
        <v>2</v>
      </c>
      <c r="J244" s="79">
        <v>6</v>
      </c>
      <c r="K244" s="65">
        <f>COUNTIF(O73:O83,"&lt;&gt;*NONE*")</f>
        <v>11</v>
      </c>
      <c r="L244" s="65"/>
      <c r="M244" s="293">
        <f>COUNTIF(O73:O83,"PASS")+COUNTIF(O73:O83,"EX")</f>
        <v>0</v>
      </c>
      <c r="N244" s="293">
        <f>COUNTIF(O73:O83,"Ex")</f>
        <v>0</v>
      </c>
      <c r="O244" s="293">
        <f>COUNTIF(O73:O83,"Pass")</f>
        <v>0</v>
      </c>
      <c r="P244" s="324">
        <f>COUNTIF(O73:O83,"Fail")</f>
        <v>0</v>
      </c>
      <c r="Q244" s="294">
        <f>COUNTIF(O73:O83,"EX")</f>
        <v>0</v>
      </c>
      <c r="R244" s="248"/>
      <c r="S244" s="292"/>
      <c r="T244" s="359"/>
      <c r="W244" s="252"/>
      <c r="X244" s="253"/>
      <c r="Y244" s="18"/>
      <c r="Z244" s="17"/>
      <c r="DRS244" s="17"/>
    </row>
    <row r="245" spans="2:26 3191:3191" x14ac:dyDescent="0.2">
      <c r="B245" s="244"/>
      <c r="C245" s="244"/>
      <c r="D245" s="244"/>
      <c r="E245" s="244"/>
      <c r="F245" s="245"/>
      <c r="G245" s="317"/>
      <c r="H245" s="245"/>
      <c r="I245" s="79">
        <v>2</v>
      </c>
      <c r="J245" s="79">
        <v>7</v>
      </c>
      <c r="K245" s="65">
        <f>COUNTIF(O84:O87,"&lt;&gt;*NONE*")</f>
        <v>4</v>
      </c>
      <c r="L245" s="65"/>
      <c r="M245" s="293">
        <f>COUNTIF(O84:O87,"PASS")+COUNTIF(O84:O87,"EX")</f>
        <v>0</v>
      </c>
      <c r="N245" s="293">
        <f>COUNTIF(O84:O87,"Ex")</f>
        <v>0</v>
      </c>
      <c r="O245" s="293">
        <f>COUNTIF(O84:O87,"Pass")</f>
        <v>0</v>
      </c>
      <c r="P245" s="324">
        <f>COUNTIF(O84:O87,"Fail")</f>
        <v>0</v>
      </c>
      <c r="Q245" s="294">
        <f>COUNTIF(O84:O87,"EX")</f>
        <v>0</v>
      </c>
      <c r="R245" s="248"/>
      <c r="S245" s="292"/>
      <c r="T245" s="359"/>
      <c r="W245" s="252"/>
      <c r="X245" s="253"/>
      <c r="Y245" s="18"/>
      <c r="Z245" s="17"/>
      <c r="DRS245" s="17"/>
    </row>
    <row r="246" spans="2:26 3191:3191" x14ac:dyDescent="0.2">
      <c r="B246" s="244"/>
      <c r="C246" s="244"/>
      <c r="D246" s="244"/>
      <c r="E246" s="244"/>
      <c r="F246" s="295"/>
      <c r="G246" s="319"/>
      <c r="H246" s="245"/>
      <c r="I246" s="79">
        <v>2</v>
      </c>
      <c r="J246" s="79">
        <v>8</v>
      </c>
      <c r="K246" s="65">
        <f>COUNTIF(O88:O94,"&lt;&gt;*NONE*")</f>
        <v>7</v>
      </c>
      <c r="L246" s="65"/>
      <c r="M246" s="293">
        <f>COUNTIF(O88:O94,"PASS")+COUNTIF(O88:O94,"EX")</f>
        <v>0</v>
      </c>
      <c r="N246" s="293">
        <f>COUNTIF(O88:O94,"Ex")</f>
        <v>0</v>
      </c>
      <c r="O246" s="293">
        <f>COUNTIF(O88:O94,"Pass")</f>
        <v>0</v>
      </c>
      <c r="P246" s="324">
        <f>COUNTIF(O88:O94,"Fail")</f>
        <v>0</v>
      </c>
      <c r="Q246" s="294">
        <f>COUNTIF(O88:O94,"EX")</f>
        <v>0</v>
      </c>
      <c r="R246" s="292"/>
      <c r="S246" s="251"/>
      <c r="T246" s="359"/>
      <c r="U246" s="296"/>
      <c r="V246" s="296"/>
      <c r="W246" s="296"/>
      <c r="Z246" s="17"/>
    </row>
    <row r="247" spans="2:26 3191:3191" x14ac:dyDescent="0.2">
      <c r="B247" s="244"/>
      <c r="C247" s="244"/>
      <c r="D247" s="244"/>
      <c r="E247" s="244"/>
      <c r="F247" s="205"/>
      <c r="G247" s="317" t="s">
        <v>214</v>
      </c>
      <c r="H247" s="245"/>
      <c r="I247" s="79">
        <v>3</v>
      </c>
      <c r="J247" s="79">
        <v>1</v>
      </c>
      <c r="K247" s="65">
        <f>COUNTIF(O95:O106,"&lt;&gt;*NONE*")</f>
        <v>12</v>
      </c>
      <c r="L247" s="65"/>
      <c r="M247" s="293">
        <f>COUNTIF(O95:O106,"PASS")+COUNTIF(O95:O106,"EX")</f>
        <v>0</v>
      </c>
      <c r="N247" s="293">
        <f>COUNTIF(O95:O106,"Ex")</f>
        <v>0</v>
      </c>
      <c r="O247" s="293">
        <f>COUNTIF(O95:O106,"Pass")</f>
        <v>0</v>
      </c>
      <c r="P247" s="324">
        <f>COUNTIF(O95:O106,"Fail")</f>
        <v>0</v>
      </c>
      <c r="Q247" s="294">
        <f>COUNTIF(O95:O106,"EX")</f>
        <v>0</v>
      </c>
      <c r="R247" s="292"/>
      <c r="S247" s="251"/>
      <c r="T247" s="359"/>
      <c r="U247" s="296"/>
      <c r="V247" s="296"/>
      <c r="W247" s="296"/>
      <c r="Z247" s="17"/>
    </row>
    <row r="248" spans="2:26 3191:3191" x14ac:dyDescent="0.2">
      <c r="B248" s="244"/>
      <c r="C248" s="244"/>
      <c r="D248" s="244"/>
      <c r="E248" s="244"/>
      <c r="F248" s="297"/>
      <c r="G248" s="318"/>
      <c r="H248" s="245"/>
      <c r="I248" s="79">
        <v>3</v>
      </c>
      <c r="J248" s="79">
        <v>2</v>
      </c>
      <c r="K248" s="65">
        <f>COUNTIF(O107:O111,"&lt;&gt;*NONE*")</f>
        <v>5</v>
      </c>
      <c r="L248" s="65"/>
      <c r="M248" s="293">
        <f>COUNTIF(O107:O111,"PASS")+COUNTIF(O107:O111,"EX")</f>
        <v>0</v>
      </c>
      <c r="N248" s="293">
        <f>COUNTIF(O107:O111,"Ex")</f>
        <v>0</v>
      </c>
      <c r="O248" s="293">
        <f>COUNTIF(O107:O111,"Pass")</f>
        <v>0</v>
      </c>
      <c r="P248" s="324">
        <f>COUNTIF(O107:O111,"Fail")</f>
        <v>0</v>
      </c>
      <c r="Q248" s="294">
        <f>COUNTIF(O107:O111,"EX")</f>
        <v>0</v>
      </c>
      <c r="R248" s="292"/>
      <c r="S248" s="251"/>
      <c r="T248" s="359"/>
      <c r="U248" s="296"/>
      <c r="V248" s="296"/>
      <c r="W248" s="296"/>
      <c r="Z248" s="17"/>
    </row>
    <row r="249" spans="2:26 3191:3191" x14ac:dyDescent="0.2">
      <c r="B249" s="244"/>
      <c r="C249" s="244"/>
      <c r="D249" s="244"/>
      <c r="E249" s="244"/>
      <c r="F249" s="245"/>
      <c r="G249" s="318"/>
      <c r="H249" s="245"/>
      <c r="I249" s="79">
        <v>3</v>
      </c>
      <c r="J249" s="79">
        <v>3</v>
      </c>
      <c r="K249" s="65">
        <f>COUNTIF(O112:O124,"&lt;&gt;*NONE*")</f>
        <v>13</v>
      </c>
      <c r="L249" s="65"/>
      <c r="M249" s="293">
        <f>COUNTIF(O112:O124,"PASS")+COUNTIF(O112:O124,"EX")</f>
        <v>0</v>
      </c>
      <c r="N249" s="293">
        <f>COUNTIF(O112:O124,"Ex")</f>
        <v>0</v>
      </c>
      <c r="O249" s="293">
        <f>COUNTIF(O112:O124,"Pass")</f>
        <v>0</v>
      </c>
      <c r="P249" s="324">
        <f>COUNTIF(O112:O124,"Fail")</f>
        <v>0</v>
      </c>
      <c r="Q249" s="294">
        <f>COUNTIF(O112:O124,"EX")</f>
        <v>0</v>
      </c>
      <c r="R249" s="248"/>
      <c r="S249" s="292"/>
      <c r="T249" s="359"/>
      <c r="W249" s="252"/>
      <c r="X249" s="253"/>
      <c r="Y249" s="18"/>
      <c r="Z249" s="17"/>
      <c r="DRS249" s="17"/>
    </row>
    <row r="250" spans="2:26 3191:3191" x14ac:dyDescent="0.2">
      <c r="B250" s="244"/>
      <c r="C250" s="244"/>
      <c r="D250" s="244"/>
      <c r="E250" s="244"/>
      <c r="F250" s="245"/>
      <c r="G250" s="317"/>
      <c r="H250" s="245"/>
      <c r="I250" s="79">
        <v>3</v>
      </c>
      <c r="J250" s="79">
        <v>4</v>
      </c>
      <c r="K250" s="65">
        <f>COUNTIF(O125:O134,"&lt;&gt;*NONE*")</f>
        <v>10</v>
      </c>
      <c r="L250" s="65"/>
      <c r="M250" s="293">
        <f>COUNTIF(O125:O134,"PASS")+COUNTIF(O125:O134,"EX")</f>
        <v>0</v>
      </c>
      <c r="N250" s="293">
        <f>COUNTIF(O125:O134,"Ex")</f>
        <v>0</v>
      </c>
      <c r="O250" s="293">
        <f>COUNTIF(O125:O134,"Pass")</f>
        <v>0</v>
      </c>
      <c r="P250" s="324">
        <f>COUNTIF(O125:O134,"Fail")</f>
        <v>0</v>
      </c>
      <c r="Q250" s="294">
        <f>COUNTIF(O125:O134,"EX")</f>
        <v>0</v>
      </c>
      <c r="R250" s="248"/>
      <c r="S250" s="292"/>
      <c r="T250" s="359"/>
      <c r="W250" s="252"/>
      <c r="X250" s="253"/>
      <c r="Y250" s="18"/>
      <c r="Z250" s="17"/>
      <c r="DRS250" s="17"/>
    </row>
    <row r="251" spans="2:26 3191:3191" x14ac:dyDescent="0.2">
      <c r="B251" s="244"/>
      <c r="C251" s="244"/>
      <c r="D251" s="244"/>
      <c r="E251" s="244"/>
      <c r="F251" s="245"/>
      <c r="G251" s="317"/>
      <c r="H251" s="245"/>
      <c r="I251" s="79">
        <v>3</v>
      </c>
      <c r="J251" s="79">
        <v>5</v>
      </c>
      <c r="K251" s="65">
        <f>COUNTIF(O135:O135,"&lt;&gt;*NONE*")</f>
        <v>1</v>
      </c>
      <c r="L251" s="65"/>
      <c r="M251" s="293">
        <f>COUNTIF(O135:O135,"PASS")+COUNTIF(O135:O135,"EX")</f>
        <v>0</v>
      </c>
      <c r="N251" s="293">
        <f>COUNTIF(O135:O135,"Ex")</f>
        <v>0</v>
      </c>
      <c r="O251" s="293">
        <f>COUNTIF(O135:O135,"Pass")</f>
        <v>0</v>
      </c>
      <c r="P251" s="324">
        <f>COUNTIF(O135:O135,"Fail")</f>
        <v>0</v>
      </c>
      <c r="Q251" s="294">
        <f>COUNTIF(O135:O135,"EX")</f>
        <v>0</v>
      </c>
      <c r="R251" s="248"/>
      <c r="S251" s="292"/>
      <c r="T251" s="359"/>
      <c r="W251" s="252"/>
      <c r="X251" s="253"/>
      <c r="Y251" s="18"/>
      <c r="Z251" s="17"/>
      <c r="DRS251" s="17"/>
    </row>
    <row r="252" spans="2:26 3191:3191" x14ac:dyDescent="0.2">
      <c r="B252" s="244"/>
      <c r="C252" s="244"/>
      <c r="D252" s="244"/>
      <c r="E252" s="244"/>
      <c r="F252" s="245"/>
      <c r="G252" s="317"/>
      <c r="H252" s="245"/>
      <c r="I252" s="79">
        <v>3</v>
      </c>
      <c r="J252" s="79">
        <v>6</v>
      </c>
      <c r="K252" s="65">
        <f>COUNTIF(O136:O144,"&lt;&gt;*NONE*")</f>
        <v>9</v>
      </c>
      <c r="L252" s="65"/>
      <c r="M252" s="293">
        <f>COUNTIF(O136:O144,"PASS")+COUNTIF(O136:O144,"EX")</f>
        <v>0</v>
      </c>
      <c r="N252" s="293">
        <f>COUNTIF(O136:O144,"Ex")</f>
        <v>0</v>
      </c>
      <c r="O252" s="293">
        <f>COUNTIF(O136:O144,"Pass")</f>
        <v>0</v>
      </c>
      <c r="P252" s="324">
        <f>COUNTIF(O136:O144,"Fail")</f>
        <v>0</v>
      </c>
      <c r="Q252" s="294">
        <f>COUNTIF(O136:O144,"EX")</f>
        <v>0</v>
      </c>
      <c r="R252" s="248"/>
      <c r="S252" s="292"/>
      <c r="T252" s="359"/>
      <c r="W252" s="252"/>
      <c r="X252" s="253"/>
      <c r="Y252" s="18"/>
      <c r="Z252" s="17"/>
      <c r="DRS252" s="17"/>
    </row>
    <row r="253" spans="2:26 3191:3191" x14ac:dyDescent="0.2">
      <c r="B253" s="244"/>
      <c r="C253" s="244"/>
      <c r="D253" s="244"/>
      <c r="E253" s="244"/>
      <c r="F253" s="245"/>
      <c r="G253" s="317" t="s">
        <v>215</v>
      </c>
      <c r="H253" s="245"/>
      <c r="I253" s="217">
        <v>4</v>
      </c>
      <c r="J253" s="217">
        <v>1</v>
      </c>
      <c r="K253" s="65">
        <f>COUNTIF(O145:O155,"&lt;&gt;*NONE*")</f>
        <v>11</v>
      </c>
      <c r="L253" s="65"/>
      <c r="M253" s="293">
        <f>COUNTIF(O145:O155,"PASS")+COUNTIF(O145:O155,"EX")</f>
        <v>0</v>
      </c>
      <c r="N253" s="293">
        <f>COUNTIF(O145:O155,"Ex")</f>
        <v>0</v>
      </c>
      <c r="O253" s="293">
        <f>COUNTIF(O145:O155,"Pass")</f>
        <v>0</v>
      </c>
      <c r="P253" s="324">
        <f>COUNTIF(O145:O155,"Fail")</f>
        <v>0</v>
      </c>
      <c r="Q253" s="294">
        <f>COUNTIF(O145:O155,"EX")</f>
        <v>0</v>
      </c>
      <c r="R253" s="248"/>
      <c r="S253" s="292"/>
      <c r="T253" s="359"/>
      <c r="W253" s="252"/>
      <c r="X253" s="253"/>
      <c r="Y253" s="18"/>
      <c r="Z253" s="17"/>
      <c r="DRS253" s="17"/>
    </row>
    <row r="254" spans="2:26 3191:3191" x14ac:dyDescent="0.2">
      <c r="B254" s="244"/>
      <c r="C254" s="244"/>
      <c r="D254" s="244"/>
      <c r="E254" s="244"/>
      <c r="F254" s="245"/>
      <c r="G254" s="318"/>
      <c r="H254" s="245"/>
      <c r="I254" s="79">
        <v>4</v>
      </c>
      <c r="J254" s="79">
        <v>2</v>
      </c>
      <c r="K254" s="65">
        <f>COUNTIF(O157:O166,"&lt;&gt;*NONE*")</f>
        <v>10</v>
      </c>
      <c r="L254" s="65"/>
      <c r="M254" s="293">
        <f>COUNTIF(O157:O166,"PASS")+COUNTIF(O157:O166,"EX")</f>
        <v>0</v>
      </c>
      <c r="N254" s="293">
        <f>COUNTIF(O157:O166,"Ex")</f>
        <v>0</v>
      </c>
      <c r="O254" s="293">
        <f>COUNTIF(O157:O166,"Pass")</f>
        <v>0</v>
      </c>
      <c r="P254" s="324">
        <f>COUNTIF(O157:O166,"Fail")</f>
        <v>0</v>
      </c>
      <c r="Q254" s="294">
        <f>COUNTIF(O157:O166,"EX")</f>
        <v>0</v>
      </c>
      <c r="R254" s="248"/>
      <c r="S254" s="292"/>
      <c r="T254" s="359"/>
      <c r="W254" s="252"/>
      <c r="X254" s="253"/>
      <c r="Y254" s="18"/>
      <c r="Z254" s="17"/>
      <c r="DRS254" s="17"/>
    </row>
    <row r="255" spans="2:26 3191:3191" x14ac:dyDescent="0.2">
      <c r="B255" s="244"/>
      <c r="C255" s="244"/>
      <c r="D255" s="244"/>
      <c r="E255" s="244"/>
      <c r="F255" s="245"/>
      <c r="G255" s="317"/>
      <c r="H255" s="245"/>
      <c r="I255" s="217">
        <v>4</v>
      </c>
      <c r="J255" s="217">
        <v>3</v>
      </c>
      <c r="K255" s="65">
        <f>COUNTIF(O170:O192,"&lt;&gt;*NONE*")</f>
        <v>23</v>
      </c>
      <c r="L255" s="65"/>
      <c r="M255" s="293">
        <f>COUNTIF(O170:O192,"PASS")+COUNTIF(O170:O192,"EX")</f>
        <v>0</v>
      </c>
      <c r="N255" s="293">
        <f>COUNTIF(O170:O192,"Ex")</f>
        <v>0</v>
      </c>
      <c r="O255" s="293">
        <f>COUNTIF(O170:O192,"Pass")</f>
        <v>0</v>
      </c>
      <c r="P255" s="324">
        <f>COUNTIF(O170:O192,"Fail")</f>
        <v>0</v>
      </c>
      <c r="Q255" s="294">
        <f>COUNTIF(O170:O192,"EX")</f>
        <v>0</v>
      </c>
      <c r="R255" s="248"/>
      <c r="S255" s="292"/>
      <c r="T255" s="359"/>
      <c r="W255" s="252"/>
      <c r="X255" s="253"/>
      <c r="Y255" s="18"/>
      <c r="Z255" s="17"/>
      <c r="DRS255" s="17"/>
    </row>
    <row r="256" spans="2:26 3191:3191" x14ac:dyDescent="0.2">
      <c r="B256" s="244"/>
      <c r="C256" s="244"/>
      <c r="D256" s="244"/>
      <c r="E256" s="244"/>
      <c r="F256" s="245"/>
      <c r="G256" s="317" t="s">
        <v>216</v>
      </c>
      <c r="H256" s="245"/>
      <c r="I256" s="79">
        <v>5</v>
      </c>
      <c r="J256" s="79">
        <v>1</v>
      </c>
      <c r="K256" s="65">
        <f>COUNTIF(O194:O197,"&lt;&gt;*NONE*")</f>
        <v>4</v>
      </c>
      <c r="L256" s="65"/>
      <c r="M256" s="293">
        <f>COUNTIF(O194:O197,"PASS")+COUNTIF(O194:O197,"EX")</f>
        <v>0</v>
      </c>
      <c r="N256" s="293">
        <f>COUNTIF(O194:O197,"Ex")</f>
        <v>0</v>
      </c>
      <c r="O256" s="293">
        <f>COUNTIF(O194:O197,"Pass")</f>
        <v>0</v>
      </c>
      <c r="P256" s="324">
        <f>COUNTIF(O194:O197,"Fail")</f>
        <v>0</v>
      </c>
      <c r="Q256" s="294">
        <f>COUNTIF(O194:O197,"EX")</f>
        <v>0</v>
      </c>
      <c r="R256" s="248"/>
      <c r="S256" s="292"/>
      <c r="T256" s="359"/>
      <c r="W256" s="252"/>
      <c r="X256" s="253"/>
      <c r="Y256" s="18"/>
      <c r="Z256" s="17"/>
      <c r="DRS256" s="17"/>
    </row>
    <row r="257" spans="2:26 3191:3191" x14ac:dyDescent="0.2">
      <c r="B257" s="244"/>
      <c r="C257" s="244"/>
      <c r="D257" s="244"/>
      <c r="E257" s="244"/>
      <c r="F257" s="245"/>
      <c r="G257" s="318"/>
      <c r="H257" s="245"/>
      <c r="I257" s="79">
        <v>5</v>
      </c>
      <c r="J257" s="79">
        <v>2</v>
      </c>
      <c r="K257" s="65">
        <f>COUNTIF(O198:O200,"&lt;&gt;*NONE*")</f>
        <v>3</v>
      </c>
      <c r="L257" s="65"/>
      <c r="M257" s="293">
        <f>COUNTIF(O198:O200,"PASS")+COUNTIF(O198:O200,"EX")</f>
        <v>0</v>
      </c>
      <c r="N257" s="293">
        <f>COUNTIF(O198:O200,"Ex")</f>
        <v>0</v>
      </c>
      <c r="O257" s="293">
        <f>COUNTIF(O198:O200,"Pass")</f>
        <v>0</v>
      </c>
      <c r="P257" s="324">
        <f>COUNTIF(O198:O200,"Fail")</f>
        <v>0</v>
      </c>
      <c r="Q257" s="294">
        <f>COUNTIF(O198:O200,"EX")</f>
        <v>0</v>
      </c>
      <c r="R257" s="248"/>
      <c r="S257" s="292"/>
      <c r="T257" s="359"/>
      <c r="W257" s="252"/>
      <c r="X257" s="253"/>
      <c r="Y257" s="18"/>
      <c r="Z257" s="17"/>
      <c r="DRS257" s="17"/>
    </row>
    <row r="258" spans="2:26 3191:3191" x14ac:dyDescent="0.2">
      <c r="B258" s="244"/>
      <c r="C258" s="244"/>
      <c r="D258" s="244"/>
      <c r="E258" s="244"/>
      <c r="F258" s="245"/>
      <c r="G258" s="317"/>
      <c r="H258" s="245"/>
      <c r="I258" s="79">
        <v>5</v>
      </c>
      <c r="J258" s="79">
        <v>3</v>
      </c>
      <c r="K258" s="65">
        <f>COUNTIF(O201:O210,"&lt;&gt;*NONE*")</f>
        <v>10</v>
      </c>
      <c r="L258" s="65"/>
      <c r="M258" s="293">
        <f>COUNTIF(O201:O210,"PASS")+COUNTIF(O201:O210,"EX")</f>
        <v>0</v>
      </c>
      <c r="N258" s="293">
        <f>COUNTIF(O201:O210,"Ex")</f>
        <v>0</v>
      </c>
      <c r="O258" s="293">
        <f>COUNTIF(O201:O210,"Pass")</f>
        <v>0</v>
      </c>
      <c r="P258" s="324">
        <f>COUNTIF(O201:O210,"Fail")</f>
        <v>0</v>
      </c>
      <c r="Q258" s="294">
        <f>COUNTIF(O201:O210,"EX")</f>
        <v>0</v>
      </c>
      <c r="R258" s="248"/>
      <c r="S258" s="292"/>
      <c r="T258" s="359"/>
      <c r="W258" s="252"/>
      <c r="X258" s="253"/>
      <c r="Y258" s="18"/>
      <c r="Z258" s="17"/>
      <c r="DRS258" s="17"/>
    </row>
    <row r="259" spans="2:26 3191:3191" x14ac:dyDescent="0.2">
      <c r="B259" s="244"/>
      <c r="C259" s="244"/>
      <c r="D259" s="244"/>
      <c r="E259" s="244"/>
      <c r="F259" s="245"/>
      <c r="G259" s="317"/>
      <c r="H259" s="245"/>
      <c r="I259" s="79">
        <v>5</v>
      </c>
      <c r="J259" s="79">
        <v>4</v>
      </c>
      <c r="K259" s="65">
        <f>COUNTIF(O211:O214,"&lt;&gt;*NONE*")</f>
        <v>4</v>
      </c>
      <c r="L259" s="65"/>
      <c r="M259" s="293">
        <f>COUNTIF(O211:O214,"PASS")+COUNTIF(O211:O214,"EX")</f>
        <v>0</v>
      </c>
      <c r="N259" s="293">
        <f>COUNTIF(O211:O214,"Ex")</f>
        <v>0</v>
      </c>
      <c r="O259" s="293">
        <f>COUNTIF(O211:O214,"Pass")</f>
        <v>0</v>
      </c>
      <c r="P259" s="324">
        <f>COUNTIF(O211:O214,"Fail")</f>
        <v>0</v>
      </c>
      <c r="Q259" s="294">
        <f>COUNTIF(O211:O214,"EX")</f>
        <v>0</v>
      </c>
      <c r="R259" s="248"/>
      <c r="S259" s="292"/>
      <c r="T259" s="359"/>
      <c r="W259" s="252"/>
      <c r="X259" s="253"/>
      <c r="Y259" s="18"/>
      <c r="Z259" s="17"/>
      <c r="DRS259" s="17"/>
    </row>
    <row r="260" spans="2:26 3191:3191" x14ac:dyDescent="0.2">
      <c r="B260" s="244"/>
      <c r="C260" s="244"/>
      <c r="D260" s="244"/>
      <c r="E260" s="244"/>
      <c r="F260" s="245"/>
      <c r="G260" s="317"/>
      <c r="H260" s="245"/>
      <c r="I260" s="79">
        <v>5</v>
      </c>
      <c r="J260" s="79">
        <v>5</v>
      </c>
      <c r="K260" s="65">
        <f xml:space="preserve"> COUNTIF(O215:O219,"&lt;&gt;*NONE*")</f>
        <v>5</v>
      </c>
      <c r="L260" s="65"/>
      <c r="M260" s="293">
        <f xml:space="preserve"> COUNTIF(O215:O219, "PASS") + COUNTIF(O215:O219, "EX")</f>
        <v>0</v>
      </c>
      <c r="N260" s="293">
        <f xml:space="preserve"> COUNTIF(O215:O219,"Ex")</f>
        <v>0</v>
      </c>
      <c r="O260" s="293">
        <f xml:space="preserve"> COUNTIF(O215:O219,"Pass")</f>
        <v>0</v>
      </c>
      <c r="P260" s="324">
        <f>COUNTIF(O215:O219,"Fail")</f>
        <v>0</v>
      </c>
      <c r="Q260" s="294">
        <f>COUNTIF(O215:O219,"EX")</f>
        <v>0</v>
      </c>
      <c r="R260" s="248"/>
      <c r="S260" s="292"/>
      <c r="T260" s="359"/>
      <c r="W260" s="252"/>
      <c r="X260" s="253"/>
      <c r="Y260" s="18"/>
      <c r="Z260" s="17"/>
      <c r="DRS260" s="17"/>
    </row>
    <row r="261" spans="2:26 3191:3191" x14ac:dyDescent="0.2">
      <c r="B261" s="244"/>
      <c r="C261" s="244"/>
      <c r="D261" s="244"/>
      <c r="E261" s="244"/>
      <c r="F261" s="245"/>
      <c r="G261" s="317" t="s">
        <v>217</v>
      </c>
      <c r="H261" s="245"/>
      <c r="I261" s="79">
        <v>6</v>
      </c>
      <c r="J261" s="79">
        <v>1</v>
      </c>
      <c r="K261" s="65">
        <v>0</v>
      </c>
      <c r="L261" s="65"/>
      <c r="M261" s="293">
        <f>COUNTIF(O220:O220,"PASS")+COUNTIF(O220:O220,"EX")</f>
        <v>0</v>
      </c>
      <c r="N261" s="293">
        <f>COUNTIF(O220:O220,"Ex")</f>
        <v>0</v>
      </c>
      <c r="O261" s="293">
        <f>COUNTIF(O220:O220,"Pass")</f>
        <v>0</v>
      </c>
      <c r="P261" s="324">
        <f>COUNTIF(O220:O220,"Fail")</f>
        <v>0</v>
      </c>
      <c r="Q261" s="294">
        <f>COUNTIF(O220:O220,"EX")</f>
        <v>0</v>
      </c>
      <c r="R261" s="248"/>
      <c r="S261" s="292"/>
      <c r="T261" s="359"/>
      <c r="W261" s="252"/>
      <c r="X261" s="253"/>
      <c r="Y261" s="18"/>
      <c r="Z261" s="17"/>
      <c r="DRS261" s="17"/>
    </row>
    <row r="262" spans="2:26 3191:3191" ht="25.5" x14ac:dyDescent="0.2">
      <c r="B262" s="244"/>
      <c r="C262" s="244"/>
      <c r="D262" s="244"/>
      <c r="E262" s="244"/>
      <c r="F262" s="245"/>
      <c r="G262" s="246"/>
      <c r="H262" s="245"/>
      <c r="I262" s="298"/>
      <c r="J262" s="299"/>
      <c r="K262" s="299">
        <f t="shared" ref="K262:Q262" si="1">SUM(K238:K261)</f>
        <v>205</v>
      </c>
      <c r="L262" s="299"/>
      <c r="M262" s="300">
        <f t="shared" si="1"/>
        <v>0</v>
      </c>
      <c r="N262" s="249">
        <f t="shared" si="1"/>
        <v>0</v>
      </c>
      <c r="O262" s="249">
        <f t="shared" si="1"/>
        <v>0</v>
      </c>
      <c r="P262" s="248">
        <f t="shared" si="1"/>
        <v>0</v>
      </c>
      <c r="Q262" s="249">
        <f t="shared" si="1"/>
        <v>0</v>
      </c>
      <c r="R262" s="248"/>
      <c r="S262" s="292"/>
      <c r="T262" s="252" t="s">
        <v>163</v>
      </c>
      <c r="W262" s="252"/>
      <c r="X262" s="253"/>
      <c r="Y262" s="18"/>
      <c r="Z262" s="17"/>
      <c r="DRS262" s="17"/>
    </row>
    <row r="263" spans="2:26 3191:3191" x14ac:dyDescent="0.2">
      <c r="B263" s="244"/>
      <c r="C263" s="244"/>
      <c r="D263" s="244"/>
      <c r="E263" s="244"/>
      <c r="F263" s="245"/>
      <c r="G263" s="246"/>
      <c r="H263" s="245"/>
      <c r="I263" s="245"/>
      <c r="J263" s="247"/>
      <c r="K263" s="247"/>
      <c r="L263" s="301"/>
      <c r="M263" s="302"/>
      <c r="N263" s="302"/>
      <c r="O263" s="248"/>
      <c r="P263" s="249"/>
      <c r="Q263" s="248"/>
      <c r="R263" s="292"/>
      <c r="S263" s="251"/>
    </row>
    <row r="264" spans="2:26 3191:3191" x14ac:dyDescent="0.2">
      <c r="B264" s="244"/>
      <c r="C264" s="244"/>
      <c r="D264" s="244"/>
      <c r="E264" s="244"/>
      <c r="F264" s="245"/>
      <c r="G264" s="246"/>
      <c r="H264" s="245"/>
      <c r="I264" s="245"/>
      <c r="J264" s="247"/>
      <c r="K264" s="247"/>
      <c r="L264" s="301"/>
      <c r="M264" s="302"/>
      <c r="N264" s="302"/>
      <c r="O264" s="248"/>
      <c r="P264" s="249"/>
      <c r="Q264" s="248"/>
      <c r="R264" s="292"/>
      <c r="S264" s="251"/>
    </row>
    <row r="265" spans="2:26 3191:3191" x14ac:dyDescent="0.2">
      <c r="B265" s="244"/>
      <c r="C265" s="244"/>
      <c r="D265" s="244"/>
      <c r="E265" s="244"/>
      <c r="F265" s="245"/>
      <c r="G265" s="246"/>
      <c r="H265" s="245"/>
      <c r="I265" s="245"/>
      <c r="J265" s="247"/>
      <c r="K265" s="247"/>
      <c r="L265" s="301"/>
      <c r="M265" s="302"/>
      <c r="N265" s="302"/>
      <c r="O265" s="248"/>
      <c r="P265" s="249"/>
      <c r="Q265" s="248"/>
      <c r="R265" s="292"/>
      <c r="S265" s="251"/>
    </row>
    <row r="266" spans="2:26 3191:3191" x14ac:dyDescent="0.2">
      <c r="B266" s="244"/>
      <c r="C266" s="244"/>
      <c r="D266" s="244"/>
      <c r="E266" s="244"/>
      <c r="F266" s="245"/>
      <c r="G266" s="246"/>
      <c r="H266" s="245"/>
      <c r="I266" s="245"/>
      <c r="J266" s="247"/>
      <c r="K266" s="247"/>
      <c r="L266" s="301"/>
      <c r="M266" s="302"/>
      <c r="N266" s="302"/>
      <c r="O266" s="248"/>
      <c r="P266" s="249"/>
      <c r="Q266" s="248"/>
      <c r="R266" s="292"/>
      <c r="S266" s="251"/>
    </row>
    <row r="267" spans="2:26 3191:3191" x14ac:dyDescent="0.2">
      <c r="B267" s="244"/>
      <c r="C267" s="244"/>
      <c r="D267" s="244"/>
      <c r="E267" s="244"/>
      <c r="F267" s="245"/>
      <c r="G267" s="246"/>
      <c r="H267" s="245"/>
      <c r="I267" s="245"/>
      <c r="J267" s="247"/>
      <c r="K267" s="247"/>
      <c r="L267" s="301"/>
      <c r="M267" s="302"/>
      <c r="N267" s="302"/>
      <c r="O267" s="248"/>
      <c r="P267" s="249"/>
      <c r="Q267" s="248"/>
      <c r="R267" s="292"/>
      <c r="S267" s="251"/>
    </row>
    <row r="268" spans="2:26 3191:3191" x14ac:dyDescent="0.2">
      <c r="B268" s="244"/>
      <c r="C268" s="244"/>
      <c r="D268" s="244"/>
      <c r="E268" s="244"/>
      <c r="F268" s="245"/>
      <c r="G268" s="246"/>
      <c r="H268" s="245"/>
      <c r="I268" s="245"/>
      <c r="J268" s="247"/>
      <c r="K268" s="247"/>
      <c r="L268" s="301"/>
      <c r="M268" s="302"/>
      <c r="N268" s="302"/>
      <c r="O268" s="248"/>
      <c r="P268" s="249"/>
      <c r="Q268" s="248"/>
      <c r="R268" s="292"/>
      <c r="S268" s="251"/>
    </row>
    <row r="269" spans="2:26 3191:3191" x14ac:dyDescent="0.2">
      <c r="B269" s="244"/>
      <c r="C269" s="244"/>
      <c r="D269" s="244"/>
      <c r="E269" s="244"/>
      <c r="F269" s="245"/>
      <c r="G269" s="246"/>
      <c r="H269" s="245"/>
      <c r="I269" s="245"/>
      <c r="J269" s="247"/>
      <c r="K269" s="247"/>
      <c r="L269" s="301"/>
      <c r="M269" s="302"/>
      <c r="N269" s="302"/>
      <c r="O269" s="248"/>
      <c r="P269" s="249"/>
      <c r="Q269" s="248"/>
      <c r="R269" s="292"/>
      <c r="S269" s="251"/>
    </row>
    <row r="270" spans="2:26 3191:3191" x14ac:dyDescent="0.2">
      <c r="B270" s="244"/>
      <c r="C270" s="244"/>
      <c r="D270" s="244"/>
      <c r="E270" s="244"/>
      <c r="F270" s="245"/>
      <c r="G270" s="246"/>
      <c r="H270" s="245"/>
      <c r="I270" s="247"/>
      <c r="J270" s="301"/>
      <c r="K270" s="247"/>
      <c r="L270" s="301"/>
      <c r="M270" s="302"/>
      <c r="N270" s="302"/>
      <c r="O270" s="248"/>
      <c r="P270" s="249"/>
      <c r="Q270" s="248"/>
      <c r="R270" s="292"/>
      <c r="S270" s="251"/>
    </row>
    <row r="271" spans="2:26 3191:3191" x14ac:dyDescent="0.2">
      <c r="B271" s="244"/>
      <c r="C271" s="244"/>
      <c r="D271" s="244"/>
      <c r="E271" s="244"/>
      <c r="F271" s="245"/>
      <c r="G271" s="246"/>
      <c r="H271" s="245"/>
      <c r="I271" s="247"/>
      <c r="J271" s="301"/>
      <c r="K271" s="247"/>
      <c r="L271" s="301"/>
      <c r="M271" s="302"/>
      <c r="N271" s="302"/>
      <c r="O271" s="248"/>
      <c r="P271" s="249"/>
      <c r="Q271" s="248"/>
      <c r="R271" s="292"/>
      <c r="S271" s="251"/>
    </row>
    <row r="272" spans="2:26 3191:3191" x14ac:dyDescent="0.2">
      <c r="B272" s="244"/>
      <c r="C272" s="244"/>
      <c r="D272" s="244"/>
      <c r="E272" s="244"/>
      <c r="F272" s="245"/>
      <c r="G272" s="246"/>
      <c r="H272" s="245"/>
      <c r="I272" s="247"/>
      <c r="J272" s="301"/>
      <c r="K272" s="247"/>
      <c r="L272" s="301"/>
      <c r="M272" s="302"/>
      <c r="N272" s="302"/>
      <c r="O272" s="248"/>
      <c r="P272" s="249"/>
      <c r="Q272" s="248"/>
      <c r="R272" s="292"/>
      <c r="S272" s="251"/>
    </row>
    <row r="273" spans="2:19" x14ac:dyDescent="0.2">
      <c r="B273" s="244"/>
      <c r="C273" s="244"/>
      <c r="D273" s="244"/>
      <c r="E273" s="244"/>
      <c r="F273" s="245"/>
      <c r="G273" s="246"/>
      <c r="H273" s="245"/>
      <c r="I273" s="247"/>
      <c r="J273" s="301"/>
      <c r="K273" s="247"/>
      <c r="L273" s="301"/>
      <c r="M273" s="302"/>
      <c r="N273" s="302"/>
      <c r="O273" s="248"/>
      <c r="P273" s="249"/>
      <c r="Q273" s="248"/>
      <c r="R273" s="292"/>
      <c r="S273" s="251"/>
    </row>
    <row r="274" spans="2:19" x14ac:dyDescent="0.2">
      <c r="B274" s="244"/>
      <c r="C274" s="244"/>
      <c r="D274" s="244"/>
      <c r="E274" s="244"/>
      <c r="F274" s="245"/>
      <c r="G274" s="246"/>
      <c r="H274" s="245"/>
      <c r="I274" s="245"/>
      <c r="J274" s="247"/>
      <c r="K274" s="247"/>
      <c r="L274" s="301"/>
      <c r="M274" s="302"/>
      <c r="N274" s="302"/>
      <c r="O274" s="248"/>
      <c r="P274" s="249"/>
      <c r="Q274" s="248"/>
      <c r="R274" s="292"/>
      <c r="S274" s="251"/>
    </row>
    <row r="275" spans="2:19" x14ac:dyDescent="0.2">
      <c r="B275" s="244"/>
      <c r="C275" s="244"/>
      <c r="D275" s="244"/>
      <c r="E275" s="244"/>
      <c r="F275" s="245"/>
      <c r="G275" s="246"/>
      <c r="H275" s="245"/>
      <c r="I275" s="245"/>
      <c r="J275" s="247"/>
      <c r="K275" s="247"/>
      <c r="L275" s="301"/>
      <c r="M275" s="302"/>
      <c r="N275" s="302"/>
      <c r="O275" s="248"/>
      <c r="P275" s="249"/>
      <c r="Q275" s="248"/>
      <c r="R275" s="292"/>
      <c r="S275" s="251"/>
    </row>
    <row r="276" spans="2:19" x14ac:dyDescent="0.2">
      <c r="B276" s="244"/>
      <c r="C276" s="244"/>
      <c r="D276" s="244"/>
      <c r="E276" s="244"/>
      <c r="F276" s="245"/>
      <c r="G276" s="246"/>
      <c r="H276" s="245"/>
      <c r="I276" s="245"/>
      <c r="J276" s="247"/>
      <c r="K276" s="247"/>
      <c r="L276" s="301"/>
      <c r="M276" s="302"/>
      <c r="N276" s="302"/>
      <c r="O276" s="248"/>
      <c r="P276" s="249"/>
      <c r="Q276" s="248"/>
      <c r="R276" s="292"/>
      <c r="S276" s="251"/>
    </row>
    <row r="277" spans="2:19" x14ac:dyDescent="0.2">
      <c r="B277" s="244"/>
      <c r="C277" s="244"/>
      <c r="D277" s="244"/>
      <c r="E277" s="244"/>
      <c r="F277" s="245"/>
      <c r="G277" s="246"/>
      <c r="H277" s="245"/>
      <c r="I277" s="245"/>
      <c r="J277" s="247"/>
      <c r="K277" s="247"/>
      <c r="L277" s="301"/>
      <c r="M277" s="302"/>
      <c r="N277" s="302"/>
      <c r="O277" s="248"/>
      <c r="P277" s="249"/>
      <c r="Q277" s="248"/>
      <c r="R277" s="292"/>
      <c r="S277" s="251"/>
    </row>
    <row r="278" spans="2:19" x14ac:dyDescent="0.2">
      <c r="B278" s="244"/>
      <c r="C278" s="244"/>
      <c r="D278" s="244"/>
      <c r="E278" s="244"/>
      <c r="F278" s="245"/>
      <c r="G278" s="246"/>
      <c r="H278" s="245"/>
      <c r="I278" s="245"/>
      <c r="J278" s="247"/>
      <c r="K278" s="247"/>
      <c r="L278" s="301"/>
      <c r="M278" s="302"/>
      <c r="N278" s="302"/>
      <c r="O278" s="248"/>
      <c r="P278" s="249"/>
      <c r="Q278" s="248"/>
      <c r="R278" s="292"/>
      <c r="S278" s="251"/>
    </row>
    <row r="279" spans="2:19" x14ac:dyDescent="0.2">
      <c r="B279" s="244"/>
      <c r="C279" s="244"/>
      <c r="D279" s="244"/>
      <c r="E279" s="244"/>
      <c r="F279" s="245"/>
      <c r="G279" s="246"/>
      <c r="H279" s="245"/>
      <c r="I279" s="245"/>
      <c r="J279" s="247"/>
      <c r="K279" s="247"/>
      <c r="L279" s="301"/>
      <c r="M279" s="302"/>
      <c r="N279" s="302"/>
      <c r="O279" s="248"/>
      <c r="P279" s="249"/>
      <c r="Q279" s="248"/>
      <c r="R279" s="292"/>
      <c r="S279" s="251"/>
    </row>
    <row r="280" spans="2:19" x14ac:dyDescent="0.2">
      <c r="B280" s="244"/>
      <c r="C280" s="244"/>
      <c r="D280" s="244"/>
      <c r="E280" s="244"/>
      <c r="F280" s="245"/>
      <c r="G280" s="246"/>
      <c r="H280" s="245"/>
      <c r="I280" s="245"/>
      <c r="J280" s="247"/>
      <c r="K280" s="247"/>
      <c r="L280" s="301"/>
      <c r="M280" s="302"/>
      <c r="N280" s="302"/>
      <c r="O280" s="248"/>
      <c r="P280" s="249"/>
      <c r="Q280" s="248"/>
      <c r="R280" s="292"/>
      <c r="S280" s="251"/>
    </row>
    <row r="281" spans="2:19" x14ac:dyDescent="0.2">
      <c r="B281" s="244"/>
      <c r="C281" s="244"/>
      <c r="D281" s="244"/>
      <c r="E281" s="244"/>
      <c r="F281" s="245"/>
      <c r="G281" s="246"/>
      <c r="H281" s="245"/>
      <c r="I281" s="245"/>
      <c r="J281" s="247"/>
      <c r="K281" s="247"/>
      <c r="L281" s="301"/>
      <c r="M281" s="302"/>
      <c r="N281" s="302"/>
      <c r="O281" s="248"/>
      <c r="P281" s="249"/>
      <c r="Q281" s="248"/>
      <c r="R281" s="292"/>
      <c r="S281" s="251"/>
    </row>
    <row r="282" spans="2:19" x14ac:dyDescent="0.2">
      <c r="B282" s="244"/>
      <c r="C282" s="244"/>
      <c r="D282" s="244"/>
      <c r="E282" s="244"/>
      <c r="F282" s="245"/>
      <c r="G282" s="246"/>
      <c r="H282" s="245"/>
      <c r="I282" s="245"/>
      <c r="J282" s="247"/>
      <c r="K282" s="247"/>
      <c r="L282" s="301"/>
      <c r="M282" s="302"/>
      <c r="N282" s="302"/>
      <c r="O282" s="248"/>
      <c r="P282" s="249"/>
      <c r="Q282" s="248"/>
      <c r="R282" s="292"/>
      <c r="S282" s="251"/>
    </row>
    <row r="283" spans="2:19" x14ac:dyDescent="0.2">
      <c r="B283" s="244"/>
      <c r="C283" s="244"/>
      <c r="D283" s="244"/>
      <c r="E283" s="244"/>
      <c r="F283" s="245"/>
      <c r="G283" s="246"/>
      <c r="H283" s="245"/>
      <c r="I283" s="245"/>
      <c r="J283" s="247"/>
      <c r="K283" s="247"/>
      <c r="L283" s="301"/>
      <c r="M283" s="302"/>
      <c r="N283" s="302"/>
      <c r="O283" s="248"/>
      <c r="P283" s="249"/>
      <c r="Q283" s="248"/>
      <c r="R283" s="292"/>
      <c r="S283" s="251"/>
    </row>
    <row r="284" spans="2:19" x14ac:dyDescent="0.2">
      <c r="B284" s="244"/>
      <c r="C284" s="244"/>
      <c r="D284" s="244"/>
      <c r="E284" s="244"/>
      <c r="F284" s="245"/>
      <c r="G284" s="246"/>
      <c r="H284" s="245"/>
      <c r="I284" s="245"/>
      <c r="J284" s="247"/>
      <c r="K284" s="247"/>
      <c r="L284" s="301"/>
      <c r="M284" s="302"/>
      <c r="N284" s="302"/>
      <c r="O284" s="248"/>
      <c r="P284" s="249"/>
      <c r="Q284" s="248"/>
      <c r="R284" s="292"/>
      <c r="S284" s="251"/>
    </row>
    <row r="285" spans="2:19" x14ac:dyDescent="0.2">
      <c r="B285" s="244"/>
      <c r="C285" s="244"/>
      <c r="D285" s="244"/>
      <c r="E285" s="244"/>
      <c r="F285" s="245"/>
      <c r="G285" s="246"/>
      <c r="H285" s="245"/>
      <c r="I285" s="245"/>
      <c r="J285" s="247"/>
      <c r="K285" s="247"/>
      <c r="L285" s="301"/>
      <c r="M285" s="302"/>
      <c r="N285" s="302"/>
      <c r="O285" s="248"/>
      <c r="P285" s="249"/>
      <c r="Q285" s="248"/>
      <c r="R285" s="292"/>
      <c r="S285" s="251"/>
    </row>
    <row r="286" spans="2:19" x14ac:dyDescent="0.2">
      <c r="B286" s="244"/>
      <c r="C286" s="244"/>
      <c r="D286" s="244"/>
      <c r="E286" s="244"/>
      <c r="F286" s="245"/>
      <c r="G286" s="246"/>
      <c r="H286" s="245"/>
      <c r="I286" s="245"/>
      <c r="J286" s="247"/>
      <c r="K286" s="247"/>
      <c r="L286" s="301"/>
      <c r="M286" s="302"/>
      <c r="N286" s="302"/>
      <c r="O286" s="248"/>
      <c r="P286" s="249"/>
      <c r="Q286" s="248"/>
      <c r="R286" s="292"/>
      <c r="S286" s="251"/>
    </row>
    <row r="287" spans="2:19" x14ac:dyDescent="0.2">
      <c r="B287" s="244"/>
      <c r="C287" s="244"/>
      <c r="D287" s="244"/>
      <c r="E287" s="244"/>
      <c r="F287" s="245"/>
      <c r="G287" s="246"/>
      <c r="H287" s="245"/>
      <c r="I287" s="245"/>
      <c r="J287" s="247"/>
      <c r="K287" s="247"/>
      <c r="L287" s="301"/>
      <c r="M287" s="302"/>
      <c r="N287" s="302"/>
      <c r="O287" s="248"/>
      <c r="P287" s="249"/>
      <c r="Q287" s="248"/>
      <c r="R287" s="292"/>
      <c r="S287" s="251"/>
    </row>
    <row r="288" spans="2:19" x14ac:dyDescent="0.2">
      <c r="B288" s="244"/>
      <c r="C288" s="244"/>
      <c r="D288" s="244"/>
      <c r="E288" s="244"/>
      <c r="F288" s="245"/>
      <c r="G288" s="246"/>
      <c r="H288" s="245"/>
      <c r="I288" s="245"/>
      <c r="J288" s="247"/>
      <c r="K288" s="247"/>
      <c r="L288" s="301"/>
      <c r="M288" s="302"/>
      <c r="N288" s="302"/>
      <c r="O288" s="248"/>
      <c r="P288" s="249"/>
      <c r="Q288" s="248"/>
      <c r="R288" s="292"/>
      <c r="S288" s="251"/>
    </row>
    <row r="289" spans="2:19" x14ac:dyDescent="0.2">
      <c r="B289" s="244"/>
      <c r="C289" s="244"/>
      <c r="D289" s="244"/>
      <c r="E289" s="244"/>
      <c r="F289" s="245"/>
      <c r="G289" s="246"/>
      <c r="H289" s="245"/>
      <c r="I289" s="245"/>
      <c r="J289" s="247"/>
      <c r="K289" s="247"/>
      <c r="L289" s="301"/>
      <c r="M289" s="302"/>
      <c r="N289" s="302"/>
      <c r="O289" s="248"/>
      <c r="P289" s="249"/>
      <c r="Q289" s="248"/>
      <c r="R289" s="292"/>
      <c r="S289" s="251"/>
    </row>
    <row r="290" spans="2:19" x14ac:dyDescent="0.2">
      <c r="B290" s="244"/>
      <c r="C290" s="244"/>
      <c r="D290" s="244"/>
      <c r="E290" s="244"/>
      <c r="F290" s="245"/>
      <c r="G290" s="246"/>
      <c r="H290" s="245"/>
      <c r="I290" s="245"/>
      <c r="J290" s="247"/>
      <c r="K290" s="247"/>
      <c r="L290" s="301"/>
      <c r="M290" s="302"/>
      <c r="N290" s="302"/>
      <c r="O290" s="248"/>
      <c r="P290" s="249"/>
      <c r="Q290" s="248"/>
      <c r="R290" s="292"/>
      <c r="S290" s="251"/>
    </row>
    <row r="291" spans="2:19" x14ac:dyDescent="0.2">
      <c r="B291" s="244"/>
      <c r="C291" s="244"/>
      <c r="D291" s="244"/>
      <c r="E291" s="244"/>
      <c r="F291" s="245"/>
      <c r="G291" s="246"/>
      <c r="H291" s="245"/>
      <c r="I291" s="245"/>
      <c r="J291" s="247"/>
      <c r="K291" s="247"/>
      <c r="L291" s="301"/>
      <c r="M291" s="302"/>
      <c r="N291" s="302"/>
      <c r="O291" s="248"/>
      <c r="P291" s="249"/>
      <c r="Q291" s="248"/>
      <c r="R291" s="292"/>
      <c r="S291" s="251"/>
    </row>
    <row r="292" spans="2:19" x14ac:dyDescent="0.2">
      <c r="B292" s="244"/>
      <c r="C292" s="244"/>
      <c r="D292" s="244"/>
      <c r="E292" s="244"/>
      <c r="F292" s="245"/>
      <c r="G292" s="246"/>
      <c r="H292" s="245"/>
      <c r="I292" s="245"/>
      <c r="J292" s="247"/>
      <c r="K292" s="247"/>
      <c r="L292" s="301"/>
      <c r="M292" s="302"/>
      <c r="N292" s="302"/>
      <c r="O292" s="248"/>
      <c r="P292" s="249"/>
      <c r="Q292" s="248"/>
      <c r="R292" s="292"/>
      <c r="S292" s="251"/>
    </row>
    <row r="293" spans="2:19" x14ac:dyDescent="0.2">
      <c r="B293" s="244"/>
      <c r="C293" s="244"/>
      <c r="D293" s="244"/>
      <c r="E293" s="244"/>
      <c r="F293" s="245"/>
      <c r="G293" s="246"/>
      <c r="H293" s="245"/>
      <c r="I293" s="245"/>
      <c r="J293" s="247"/>
      <c r="K293" s="247"/>
      <c r="L293" s="301"/>
      <c r="M293" s="302"/>
      <c r="N293" s="302"/>
      <c r="O293" s="248"/>
      <c r="P293" s="249"/>
      <c r="Q293" s="248"/>
      <c r="R293" s="292"/>
      <c r="S293" s="251"/>
    </row>
    <row r="294" spans="2:19" x14ac:dyDescent="0.2">
      <c r="I294" s="245"/>
      <c r="J294" s="247"/>
    </row>
    <row r="295" spans="2:19" x14ac:dyDescent="0.2">
      <c r="I295" s="245"/>
      <c r="J295" s="247"/>
    </row>
    <row r="296" spans="2:19" x14ac:dyDescent="0.2">
      <c r="I296" s="245"/>
      <c r="J296" s="247"/>
    </row>
    <row r="297" spans="2:19" x14ac:dyDescent="0.2">
      <c r="I297" s="245"/>
      <c r="J297" s="247"/>
    </row>
    <row r="298" spans="2:19" x14ac:dyDescent="0.2">
      <c r="I298" s="245"/>
      <c r="J298" s="247"/>
    </row>
    <row r="299" spans="2:19" x14ac:dyDescent="0.2">
      <c r="I299" s="245"/>
      <c r="J299" s="247"/>
    </row>
    <row r="300" spans="2:19" x14ac:dyDescent="0.2">
      <c r="I300" s="245"/>
      <c r="J300" s="247"/>
    </row>
    <row r="301" spans="2:19" x14ac:dyDescent="0.2">
      <c r="I301" s="245"/>
      <c r="J301" s="247"/>
    </row>
    <row r="302" spans="2:19" x14ac:dyDescent="0.2">
      <c r="I302" s="245"/>
      <c r="J302" s="247"/>
    </row>
    <row r="303" spans="2:19" x14ac:dyDescent="0.2">
      <c r="I303" s="245"/>
      <c r="J303" s="247"/>
    </row>
    <row r="304" spans="2:19" x14ac:dyDescent="0.2">
      <c r="I304" s="245"/>
      <c r="J304" s="247"/>
    </row>
    <row r="305" spans="9:10" x14ac:dyDescent="0.2">
      <c r="I305" s="245"/>
      <c r="J305" s="247"/>
    </row>
    <row r="306" spans="9:10" x14ac:dyDescent="0.2">
      <c r="I306" s="245"/>
      <c r="J306" s="247"/>
    </row>
    <row r="307" spans="9:10" x14ac:dyDescent="0.2">
      <c r="I307" s="245"/>
      <c r="J307" s="247"/>
    </row>
    <row r="308" spans="9:10" x14ac:dyDescent="0.2">
      <c r="I308" s="245"/>
      <c r="J308" s="247"/>
    </row>
    <row r="309" spans="9:10" x14ac:dyDescent="0.2">
      <c r="I309" s="245"/>
      <c r="J309" s="247"/>
    </row>
    <row r="310" spans="9:10" x14ac:dyDescent="0.2">
      <c r="I310" s="245"/>
      <c r="J310" s="247"/>
    </row>
    <row r="311" spans="9:10" x14ac:dyDescent="0.2">
      <c r="I311" s="245"/>
      <c r="J311" s="247"/>
    </row>
    <row r="312" spans="9:10" x14ac:dyDescent="0.2">
      <c r="I312" s="245"/>
      <c r="J312" s="247"/>
    </row>
    <row r="313" spans="9:10" x14ac:dyDescent="0.2">
      <c r="I313" s="245"/>
      <c r="J313" s="247"/>
    </row>
    <row r="314" spans="9:10" x14ac:dyDescent="0.2">
      <c r="I314" s="245"/>
      <c r="J314" s="247"/>
    </row>
    <row r="315" spans="9:10" x14ac:dyDescent="0.2">
      <c r="I315" s="245"/>
      <c r="J315" s="247"/>
    </row>
    <row r="316" spans="9:10" x14ac:dyDescent="0.2">
      <c r="I316" s="245"/>
      <c r="J316" s="247"/>
    </row>
    <row r="317" spans="9:10" x14ac:dyDescent="0.2">
      <c r="I317" s="245"/>
      <c r="J317" s="247"/>
    </row>
    <row r="318" spans="9:10" x14ac:dyDescent="0.2">
      <c r="I318" s="245"/>
      <c r="J318" s="247"/>
    </row>
  </sheetData>
  <conditionalFormatting sqref="N238:N261">
    <cfRule type="cellIs" dxfId="4" priority="8" stopIfTrue="1" operator="greaterThan">
      <formula>0</formula>
    </cfRule>
  </conditionalFormatting>
  <conditionalFormatting sqref="O238:O261">
    <cfRule type="cellIs" dxfId="3" priority="6" operator="greaterThan">
      <formula>0</formula>
    </cfRule>
  </conditionalFormatting>
  <conditionalFormatting sqref="P238:P261">
    <cfRule type="cellIs" dxfId="2" priority="5" operator="greaterThan">
      <formula>0</formula>
    </cfRule>
  </conditionalFormatting>
  <conditionalFormatting sqref="O4:O93 O95:O219">
    <cfRule type="cellIs" dxfId="1" priority="1" stopIfTrue="1" operator="equal">
      <formula>"Ex"</formula>
    </cfRule>
    <cfRule type="cellIs" dxfId="0" priority="2" stopIfTrue="1" operator="equal">
      <formula>"Pass"</formula>
    </cfRule>
    <cfRule type="cellIs" priority="3" stopIfTrue="1" operator="equal">
      <formula>0</formula>
    </cfRule>
  </conditionalFormatting>
  <printOptions gridLines="1"/>
  <pageMargins left="0.38" right="0.26" top="0.53" bottom="0.45" header="0.3" footer="0.3"/>
  <pageSetup paperSize="17" scale="96" fitToHeight="0" orientation="landscape" r:id="rId1"/>
  <headerFooter>
    <oddHeader>&amp;LUNCLASSIFIED&amp;C&amp;F&amp;R &amp;T &amp;D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1"/>
  <sheetViews>
    <sheetView topLeftCell="A31" workbookViewId="0">
      <selection activeCell="B74" sqref="B74"/>
    </sheetView>
  </sheetViews>
  <sheetFormatPr defaultRowHeight="15" x14ac:dyDescent="0.25"/>
  <cols>
    <col min="2" max="2" width="49.7109375" customWidth="1"/>
    <col min="4" max="4" width="45.28515625" customWidth="1"/>
    <col min="5" max="5" width="43.7109375" customWidth="1"/>
  </cols>
  <sheetData>
    <row r="1" spans="2:5" x14ac:dyDescent="0.25">
      <c r="B1" s="62" t="s">
        <v>97</v>
      </c>
      <c r="D1" s="62" t="s">
        <v>97</v>
      </c>
      <c r="E1" s="62" t="s">
        <v>97</v>
      </c>
    </row>
    <row r="2" spans="2:5" x14ac:dyDescent="0.25">
      <c r="B2" s="62" t="s">
        <v>98</v>
      </c>
      <c r="D2" s="62" t="s">
        <v>98</v>
      </c>
      <c r="E2" s="62" t="s">
        <v>98</v>
      </c>
    </row>
    <row r="3" spans="2:5" x14ac:dyDescent="0.25">
      <c r="B3" s="364" t="s">
        <v>268</v>
      </c>
      <c r="D3" s="364" t="s">
        <v>268</v>
      </c>
      <c r="E3" s="364" t="s">
        <v>268</v>
      </c>
    </row>
    <row r="4" spans="2:5" ht="65.25" thickBot="1" x14ac:dyDescent="0.3">
      <c r="B4" s="182" t="s">
        <v>239</v>
      </c>
      <c r="D4" s="182" t="s">
        <v>239</v>
      </c>
      <c r="E4" s="182" t="s">
        <v>239</v>
      </c>
    </row>
    <row r="5" spans="2:5" x14ac:dyDescent="0.25">
      <c r="B5" s="109" t="s">
        <v>118</v>
      </c>
      <c r="D5" s="109" t="s">
        <v>118</v>
      </c>
      <c r="E5" s="109" t="s">
        <v>118</v>
      </c>
    </row>
    <row r="6" spans="2:5" x14ac:dyDescent="0.25">
      <c r="B6" s="109" t="s">
        <v>85</v>
      </c>
      <c r="D6" s="109" t="s">
        <v>85</v>
      </c>
      <c r="E6" s="109" t="s">
        <v>85</v>
      </c>
    </row>
    <row r="7" spans="2:5" x14ac:dyDescent="0.25">
      <c r="B7" s="361" t="s">
        <v>116</v>
      </c>
      <c r="D7" s="370" t="s">
        <v>116</v>
      </c>
      <c r="E7" s="370" t="s">
        <v>116</v>
      </c>
    </row>
    <row r="8" spans="2:5" x14ac:dyDescent="0.25">
      <c r="B8" s="337" t="s">
        <v>238</v>
      </c>
      <c r="D8" s="337" t="s">
        <v>238</v>
      </c>
      <c r="E8" s="337" t="s">
        <v>238</v>
      </c>
    </row>
    <row r="9" spans="2:5" x14ac:dyDescent="0.25">
      <c r="B9" s="343" t="s">
        <v>90</v>
      </c>
      <c r="D9" s="343" t="s">
        <v>90</v>
      </c>
      <c r="E9" s="343" t="s">
        <v>90</v>
      </c>
    </row>
    <row r="10" spans="2:5" ht="26.25" x14ac:dyDescent="0.25">
      <c r="B10" s="197" t="s">
        <v>178</v>
      </c>
      <c r="D10" s="197" t="s">
        <v>273</v>
      </c>
      <c r="E10" s="197" t="s">
        <v>274</v>
      </c>
    </row>
    <row r="11" spans="2:5" ht="26.25" x14ac:dyDescent="0.25">
      <c r="B11" s="367" t="s">
        <v>251</v>
      </c>
      <c r="D11" s="367" t="s">
        <v>275</v>
      </c>
      <c r="E11" s="367" t="s">
        <v>276</v>
      </c>
    </row>
    <row r="12" spans="2:5" ht="26.25" x14ac:dyDescent="0.25">
      <c r="B12" s="367" t="s">
        <v>249</v>
      </c>
      <c r="D12" s="367" t="s">
        <v>277</v>
      </c>
      <c r="E12" s="367" t="s">
        <v>278</v>
      </c>
    </row>
    <row r="13" spans="2:5" ht="51.75" x14ac:dyDescent="0.25">
      <c r="B13" s="352" t="s">
        <v>245</v>
      </c>
      <c r="D13" s="352" t="s">
        <v>279</v>
      </c>
      <c r="E13" s="352" t="s">
        <v>280</v>
      </c>
    </row>
    <row r="14" spans="2:5" ht="26.25" x14ac:dyDescent="0.25">
      <c r="B14" s="367" t="s">
        <v>179</v>
      </c>
      <c r="D14" s="367" t="s">
        <v>282</v>
      </c>
      <c r="E14" s="367" t="s">
        <v>281</v>
      </c>
    </row>
    <row r="15" spans="2:5" ht="26.25" x14ac:dyDescent="0.25">
      <c r="B15" s="197" t="s">
        <v>250</v>
      </c>
      <c r="D15" s="197" t="s">
        <v>283</v>
      </c>
      <c r="E15" s="197" t="s">
        <v>283</v>
      </c>
    </row>
    <row r="16" spans="2:5" ht="26.25" x14ac:dyDescent="0.25">
      <c r="B16" s="363" t="s">
        <v>253</v>
      </c>
      <c r="D16" s="363"/>
      <c r="E16" s="363" t="s">
        <v>284</v>
      </c>
    </row>
    <row r="17" spans="2:5" ht="39" x14ac:dyDescent="0.25">
      <c r="B17" s="352" t="s">
        <v>242</v>
      </c>
      <c r="D17" s="352" t="s">
        <v>285</v>
      </c>
      <c r="E17" s="352" t="s">
        <v>242</v>
      </c>
    </row>
    <row r="18" spans="2:5" ht="26.25" x14ac:dyDescent="0.25">
      <c r="B18" s="352" t="s">
        <v>244</v>
      </c>
      <c r="D18" s="352" t="s">
        <v>286</v>
      </c>
      <c r="E18" s="352" t="s">
        <v>244</v>
      </c>
    </row>
    <row r="19" spans="2:5" ht="26.25" x14ac:dyDescent="0.25">
      <c r="B19" s="352" t="s">
        <v>248</v>
      </c>
      <c r="D19" s="352"/>
      <c r="E19" s="352" t="s">
        <v>248</v>
      </c>
    </row>
    <row r="20" spans="2:5" ht="26.25" x14ac:dyDescent="0.25">
      <c r="B20" s="366" t="s">
        <v>255</v>
      </c>
      <c r="D20" s="366" t="s">
        <v>287</v>
      </c>
      <c r="E20" s="366" t="s">
        <v>288</v>
      </c>
    </row>
    <row r="21" spans="2:5" x14ac:dyDescent="0.25">
      <c r="B21" s="337" t="s">
        <v>246</v>
      </c>
      <c r="D21" s="337" t="s">
        <v>246</v>
      </c>
      <c r="E21" s="337" t="s">
        <v>246</v>
      </c>
    </row>
    <row r="22" spans="2:5" x14ac:dyDescent="0.25">
      <c r="B22" s="337" t="s">
        <v>120</v>
      </c>
      <c r="D22" s="337" t="s">
        <v>120</v>
      </c>
      <c r="E22" s="337" t="s">
        <v>120</v>
      </c>
    </row>
    <row r="23" spans="2:5" x14ac:dyDescent="0.25">
      <c r="B23" s="337" t="s">
        <v>122</v>
      </c>
      <c r="D23" s="337" t="s">
        <v>122</v>
      </c>
      <c r="E23" s="337" t="s">
        <v>122</v>
      </c>
    </row>
    <row r="24" spans="2:5" x14ac:dyDescent="0.25">
      <c r="B24" s="337" t="s">
        <v>127</v>
      </c>
      <c r="D24" s="337" t="s">
        <v>127</v>
      </c>
      <c r="E24" s="337" t="s">
        <v>127</v>
      </c>
    </row>
    <row r="25" spans="2:5" x14ac:dyDescent="0.25">
      <c r="B25" s="337" t="s">
        <v>87</v>
      </c>
      <c r="D25" s="337" t="s">
        <v>87</v>
      </c>
      <c r="E25" s="337" t="s">
        <v>87</v>
      </c>
    </row>
    <row r="26" spans="2:5" x14ac:dyDescent="0.25">
      <c r="B26" s="337" t="s">
        <v>92</v>
      </c>
      <c r="D26" s="337" t="s">
        <v>92</v>
      </c>
      <c r="E26" s="144" t="s">
        <v>92</v>
      </c>
    </row>
    <row r="27" spans="2:5" x14ac:dyDescent="0.25">
      <c r="B27" s="337" t="s">
        <v>110</v>
      </c>
      <c r="D27" s="337" t="s">
        <v>110</v>
      </c>
      <c r="E27" s="144" t="s">
        <v>110</v>
      </c>
    </row>
    <row r="28" spans="2:5" x14ac:dyDescent="0.25">
      <c r="B28" s="337" t="s">
        <v>131</v>
      </c>
      <c r="D28" s="337" t="s">
        <v>131</v>
      </c>
      <c r="E28" s="144" t="s">
        <v>131</v>
      </c>
    </row>
    <row r="29" spans="2:5" x14ac:dyDescent="0.25">
      <c r="B29" s="337" t="s">
        <v>225</v>
      </c>
      <c r="D29" s="337" t="s">
        <v>225</v>
      </c>
      <c r="E29" s="144" t="s">
        <v>225</v>
      </c>
    </row>
    <row r="30" spans="2:5" x14ac:dyDescent="0.25">
      <c r="B30" s="337" t="s">
        <v>108</v>
      </c>
      <c r="D30" s="337" t="s">
        <v>108</v>
      </c>
      <c r="E30" s="144" t="s">
        <v>108</v>
      </c>
    </row>
    <row r="31" spans="2:5" x14ac:dyDescent="0.25">
      <c r="B31" s="337" t="s">
        <v>104</v>
      </c>
      <c r="D31" s="337" t="s">
        <v>104</v>
      </c>
      <c r="E31" s="144" t="s">
        <v>104</v>
      </c>
    </row>
    <row r="32" spans="2:5" x14ac:dyDescent="0.25">
      <c r="B32" s="337" t="s">
        <v>261</v>
      </c>
      <c r="D32" s="337" t="s">
        <v>261</v>
      </c>
      <c r="E32" s="337" t="s">
        <v>261</v>
      </c>
    </row>
    <row r="33" spans="2:5" x14ac:dyDescent="0.25">
      <c r="B33" s="364" t="s">
        <v>80</v>
      </c>
      <c r="D33" s="364" t="s">
        <v>80</v>
      </c>
      <c r="E33" s="368" t="s">
        <v>80</v>
      </c>
    </row>
    <row r="34" spans="2:5" x14ac:dyDescent="0.25">
      <c r="B34" s="337" t="s">
        <v>113</v>
      </c>
      <c r="D34" s="337" t="s">
        <v>113</v>
      </c>
      <c r="E34" s="153" t="s">
        <v>113</v>
      </c>
    </row>
    <row r="35" spans="2:5" x14ac:dyDescent="0.25">
      <c r="B35" s="337" t="s">
        <v>259</v>
      </c>
      <c r="D35" s="337" t="s">
        <v>259</v>
      </c>
      <c r="E35" s="153" t="s">
        <v>259</v>
      </c>
    </row>
    <row r="36" spans="2:5" x14ac:dyDescent="0.25">
      <c r="B36" s="337" t="s">
        <v>252</v>
      </c>
      <c r="D36" s="337" t="s">
        <v>252</v>
      </c>
      <c r="E36" s="153" t="s">
        <v>252</v>
      </c>
    </row>
    <row r="37" spans="2:5" x14ac:dyDescent="0.25">
      <c r="B37" s="337" t="s">
        <v>237</v>
      </c>
      <c r="D37" s="337" t="s">
        <v>237</v>
      </c>
      <c r="E37" s="153" t="s">
        <v>237</v>
      </c>
    </row>
    <row r="38" spans="2:5" ht="15.75" thickBot="1" x14ac:dyDescent="0.3">
      <c r="B38" s="369" t="s">
        <v>159</v>
      </c>
      <c r="D38" s="369" t="s">
        <v>159</v>
      </c>
      <c r="E38" s="362" t="s">
        <v>159</v>
      </c>
    </row>
    <row r="39" spans="2:5" x14ac:dyDescent="0.25">
      <c r="B39" s="369" t="s">
        <v>205</v>
      </c>
      <c r="D39" s="369" t="s">
        <v>205</v>
      </c>
      <c r="E39" s="214" t="s">
        <v>205</v>
      </c>
    </row>
    <row r="40" spans="2:5" x14ac:dyDescent="0.25">
      <c r="B40" s="337" t="s">
        <v>232</v>
      </c>
      <c r="D40" s="337" t="s">
        <v>232</v>
      </c>
      <c r="E40" s="168" t="s">
        <v>232</v>
      </c>
    </row>
    <row r="41" spans="2:5" x14ac:dyDescent="0.25">
      <c r="B41" s="337" t="s">
        <v>99</v>
      </c>
      <c r="D41" s="337" t="s">
        <v>99</v>
      </c>
      <c r="E41" s="168" t="s">
        <v>99</v>
      </c>
    </row>
    <row r="42" spans="2:5" x14ac:dyDescent="0.25">
      <c r="B42" s="337" t="s">
        <v>123</v>
      </c>
      <c r="D42" s="337" t="s">
        <v>123</v>
      </c>
      <c r="E42" s="168" t="s">
        <v>123</v>
      </c>
    </row>
    <row r="43" spans="2:5" x14ac:dyDescent="0.25">
      <c r="B43" s="337" t="s">
        <v>117</v>
      </c>
      <c r="D43" s="337" t="s">
        <v>117</v>
      </c>
      <c r="E43" s="168" t="s">
        <v>117</v>
      </c>
    </row>
    <row r="44" spans="2:5" x14ac:dyDescent="0.25">
      <c r="B44" s="337" t="s">
        <v>124</v>
      </c>
      <c r="D44" s="337" t="s">
        <v>124</v>
      </c>
      <c r="E44" s="168" t="s">
        <v>124</v>
      </c>
    </row>
    <row r="45" spans="2:5" x14ac:dyDescent="0.25">
      <c r="B45" s="337" t="s">
        <v>254</v>
      </c>
      <c r="D45" s="337" t="s">
        <v>254</v>
      </c>
      <c r="E45" s="168" t="s">
        <v>254</v>
      </c>
    </row>
    <row r="46" spans="2:5" x14ac:dyDescent="0.25">
      <c r="B46" s="337" t="s">
        <v>106</v>
      </c>
      <c r="D46" s="337" t="s">
        <v>106</v>
      </c>
      <c r="E46" s="168" t="s">
        <v>106</v>
      </c>
    </row>
    <row r="47" spans="2:5" x14ac:dyDescent="0.25">
      <c r="B47" s="337" t="s">
        <v>95</v>
      </c>
      <c r="D47" s="337" t="s">
        <v>95</v>
      </c>
      <c r="E47" s="168" t="s">
        <v>95</v>
      </c>
    </row>
    <row r="48" spans="2:5" x14ac:dyDescent="0.25">
      <c r="B48" s="337" t="s">
        <v>231</v>
      </c>
      <c r="D48" s="337" t="s">
        <v>231</v>
      </c>
      <c r="E48" s="144" t="s">
        <v>231</v>
      </c>
    </row>
    <row r="49" spans="2:5" x14ac:dyDescent="0.25">
      <c r="B49" s="337" t="s">
        <v>94</v>
      </c>
      <c r="D49" s="337" t="s">
        <v>94</v>
      </c>
      <c r="E49" s="153" t="s">
        <v>94</v>
      </c>
    </row>
    <row r="50" spans="2:5" x14ac:dyDescent="0.25">
      <c r="B50" s="337" t="s">
        <v>88</v>
      </c>
      <c r="D50" s="337" t="s">
        <v>88</v>
      </c>
      <c r="E50" s="337" t="s">
        <v>88</v>
      </c>
    </row>
    <row r="51" spans="2:5" x14ac:dyDescent="0.25">
      <c r="B51" s="337" t="s">
        <v>107</v>
      </c>
      <c r="D51" s="337" t="s">
        <v>107</v>
      </c>
      <c r="E51" s="337" t="s">
        <v>107</v>
      </c>
    </row>
    <row r="52" spans="2:5" x14ac:dyDescent="0.25">
      <c r="B52" s="337" t="s">
        <v>103</v>
      </c>
      <c r="D52" s="337" t="s">
        <v>103</v>
      </c>
      <c r="E52" s="337" t="s">
        <v>103</v>
      </c>
    </row>
    <row r="53" spans="2:5" x14ac:dyDescent="0.25">
      <c r="B53" s="337" t="s">
        <v>112</v>
      </c>
      <c r="D53" s="337" t="s">
        <v>112</v>
      </c>
      <c r="E53" s="337" t="s">
        <v>112</v>
      </c>
    </row>
    <row r="54" spans="2:5" x14ac:dyDescent="0.25">
      <c r="B54" s="337" t="s">
        <v>101</v>
      </c>
      <c r="D54" s="337" t="s">
        <v>101</v>
      </c>
      <c r="E54" s="337" t="s">
        <v>101</v>
      </c>
    </row>
    <row r="55" spans="2:5" x14ac:dyDescent="0.25">
      <c r="B55" s="337" t="s">
        <v>269</v>
      </c>
      <c r="D55" s="337" t="s">
        <v>269</v>
      </c>
      <c r="E55" s="168" t="s">
        <v>269</v>
      </c>
    </row>
    <row r="56" spans="2:5" x14ac:dyDescent="0.25">
      <c r="B56" s="337" t="s">
        <v>91</v>
      </c>
      <c r="D56" s="337" t="s">
        <v>91</v>
      </c>
      <c r="E56" s="144" t="s">
        <v>91</v>
      </c>
    </row>
    <row r="57" spans="2:5" x14ac:dyDescent="0.25">
      <c r="B57" s="337" t="s">
        <v>125</v>
      </c>
      <c r="D57" s="337" t="s">
        <v>125</v>
      </c>
      <c r="E57" s="144" t="s">
        <v>125</v>
      </c>
    </row>
    <row r="58" spans="2:5" x14ac:dyDescent="0.25">
      <c r="B58" s="337" t="s">
        <v>109</v>
      </c>
      <c r="D58" s="337" t="s">
        <v>109</v>
      </c>
      <c r="E58" s="144" t="s">
        <v>109</v>
      </c>
    </row>
    <row r="59" spans="2:5" x14ac:dyDescent="0.25">
      <c r="B59" s="62" t="s">
        <v>83</v>
      </c>
      <c r="D59" s="62" t="s">
        <v>83</v>
      </c>
      <c r="E59" s="62" t="s">
        <v>83</v>
      </c>
    </row>
    <row r="60" spans="2:5" x14ac:dyDescent="0.25">
      <c r="B60" s="62" t="s">
        <v>230</v>
      </c>
      <c r="D60" s="62" t="s">
        <v>230</v>
      </c>
      <c r="E60" s="62" t="s">
        <v>230</v>
      </c>
    </row>
    <row r="61" spans="2:5" x14ac:dyDescent="0.25">
      <c r="B61" s="62" t="s">
        <v>145</v>
      </c>
      <c r="D61" s="62" t="s">
        <v>145</v>
      </c>
      <c r="E61" s="62" t="s">
        <v>145</v>
      </c>
    </row>
    <row r="62" spans="2:5" x14ac:dyDescent="0.25">
      <c r="B62" s="62" t="s">
        <v>128</v>
      </c>
      <c r="D62" s="62" t="s">
        <v>128</v>
      </c>
      <c r="E62" s="62" t="s">
        <v>128</v>
      </c>
    </row>
    <row r="63" spans="2:5" x14ac:dyDescent="0.25">
      <c r="B63" s="62" t="s">
        <v>102</v>
      </c>
      <c r="D63" s="62" t="s">
        <v>102</v>
      </c>
      <c r="E63" s="62" t="s">
        <v>102</v>
      </c>
    </row>
    <row r="64" spans="2:5" x14ac:dyDescent="0.25">
      <c r="B64" s="62" t="s">
        <v>142</v>
      </c>
      <c r="D64" s="62" t="s">
        <v>142</v>
      </c>
      <c r="E64" s="62" t="s">
        <v>142</v>
      </c>
    </row>
    <row r="65" spans="2:5" ht="15.75" thickBot="1" x14ac:dyDescent="0.3">
      <c r="B65" s="62" t="s">
        <v>143</v>
      </c>
      <c r="D65" s="62" t="s">
        <v>143</v>
      </c>
      <c r="E65" s="365" t="s">
        <v>143</v>
      </c>
    </row>
    <row r="66" spans="2:5" x14ac:dyDescent="0.25">
      <c r="B66" s="337" t="s">
        <v>144</v>
      </c>
      <c r="D66" s="337" t="s">
        <v>144</v>
      </c>
      <c r="E66" s="168" t="s">
        <v>144</v>
      </c>
    </row>
    <row r="67" spans="2:5" x14ac:dyDescent="0.25">
      <c r="B67" s="337" t="s">
        <v>89</v>
      </c>
      <c r="D67" s="337" t="s">
        <v>89</v>
      </c>
      <c r="E67" s="337" t="s">
        <v>89</v>
      </c>
    </row>
    <row r="68" spans="2:5" x14ac:dyDescent="0.25">
      <c r="B68" s="337" t="s">
        <v>114</v>
      </c>
      <c r="D68" s="337" t="s">
        <v>114</v>
      </c>
      <c r="E68" s="337" t="s">
        <v>114</v>
      </c>
    </row>
    <row r="69" spans="2:5" x14ac:dyDescent="0.25">
      <c r="B69" s="338" t="s">
        <v>260</v>
      </c>
      <c r="D69" s="338" t="s">
        <v>260</v>
      </c>
      <c r="E69" s="338" t="s">
        <v>260</v>
      </c>
    </row>
    <row r="70" spans="2:5" x14ac:dyDescent="0.25">
      <c r="B70" s="63" t="s">
        <v>186</v>
      </c>
      <c r="D70" s="63" t="s">
        <v>186</v>
      </c>
      <c r="E70" s="63" t="s">
        <v>186</v>
      </c>
    </row>
    <row r="71" spans="2:5" x14ac:dyDescent="0.25">
      <c r="B71" s="62" t="s">
        <v>111</v>
      </c>
      <c r="D71" s="62" t="s">
        <v>111</v>
      </c>
      <c r="E71" s="62" t="s">
        <v>111</v>
      </c>
    </row>
    <row r="72" spans="2:5" x14ac:dyDescent="0.25">
      <c r="B72" s="337" t="s">
        <v>140</v>
      </c>
      <c r="D72" s="337" t="s">
        <v>140</v>
      </c>
      <c r="E72" s="337" t="s">
        <v>140</v>
      </c>
    </row>
    <row r="73" spans="2:5" x14ac:dyDescent="0.25">
      <c r="B73" s="109" t="s">
        <v>139</v>
      </c>
      <c r="D73" s="109" t="s">
        <v>139</v>
      </c>
      <c r="E73" s="109" t="s">
        <v>139</v>
      </c>
    </row>
    <row r="74" spans="2:5" x14ac:dyDescent="0.25">
      <c r="B74" s="337" t="s">
        <v>270</v>
      </c>
      <c r="D74" s="337" t="s">
        <v>270</v>
      </c>
      <c r="E74" s="168" t="s">
        <v>270</v>
      </c>
    </row>
    <row r="75" spans="2:5" x14ac:dyDescent="0.25">
      <c r="B75" s="337" t="s">
        <v>96</v>
      </c>
      <c r="D75" s="337" t="s">
        <v>96</v>
      </c>
      <c r="E75" s="337" t="s">
        <v>96</v>
      </c>
    </row>
    <row r="76" spans="2:5" x14ac:dyDescent="0.25">
      <c r="B76" s="57" t="s">
        <v>86</v>
      </c>
      <c r="D76" s="57" t="s">
        <v>86</v>
      </c>
      <c r="E76" s="57" t="s">
        <v>86</v>
      </c>
    </row>
    <row r="77" spans="2:5" x14ac:dyDescent="0.25">
      <c r="B77" s="343" t="s">
        <v>115</v>
      </c>
      <c r="D77" s="343" t="s">
        <v>115</v>
      </c>
      <c r="E77" s="343" t="s">
        <v>115</v>
      </c>
    </row>
    <row r="81" spans="4:5" x14ac:dyDescent="0.25">
      <c r="D81" s="334" t="s">
        <v>271</v>
      </c>
      <c r="E81" s="334" t="s">
        <v>272</v>
      </c>
    </row>
  </sheetData>
  <sortState ref="B2:B217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3" sqref="B3"/>
    </sheetView>
  </sheetViews>
  <sheetFormatPr defaultRowHeight="15" x14ac:dyDescent="0.25"/>
  <cols>
    <col min="1" max="1" width="12.85546875" customWidth="1"/>
    <col min="2" max="2" width="24.85546875" customWidth="1"/>
    <col min="3" max="3" width="27.140625" customWidth="1"/>
  </cols>
  <sheetData>
    <row r="1" spans="1:3" x14ac:dyDescent="0.25">
      <c r="A1" s="334" t="s">
        <v>305</v>
      </c>
      <c r="B1" s="334" t="s">
        <v>307</v>
      </c>
      <c r="C1" s="334" t="s">
        <v>306</v>
      </c>
    </row>
    <row r="2" spans="1:3" x14ac:dyDescent="0.25">
      <c r="A2" s="334" t="s">
        <v>336</v>
      </c>
      <c r="B2" s="334" t="s">
        <v>337</v>
      </c>
      <c r="C2" s="334" t="s">
        <v>335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1A01445C2EB4590F90B5ADC2E562D" ma:contentTypeVersion="1" ma:contentTypeDescription="Create a new document." ma:contentTypeScope="" ma:versionID="e6f26fa689211ff7d1a41ff1f62f54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947CE-9A92-4EE9-86C2-548A879A0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A13BF2-86E2-4610-96CD-8ED964891C40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6301D4-1A4A-47D2-83DB-DD5D91890B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Status</vt:lpstr>
      <vt:lpstr>MasterScriptList</vt:lpstr>
      <vt:lpstr>SIRN installed</vt:lpstr>
      <vt:lpstr>Status!Print_Area</vt:lpstr>
      <vt:lpstr>Status!Print_Titles</vt:lpstr>
    </vt:vector>
  </TitlesOfParts>
  <Company>ITT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julie.fazio</dc:creator>
  <cp:lastModifiedBy>Hazel, Mark T - GS</cp:lastModifiedBy>
  <cp:lastPrinted>2014-03-03T14:54:06Z</cp:lastPrinted>
  <dcterms:created xsi:type="dcterms:W3CDTF">2012-10-15T20:32:34Z</dcterms:created>
  <dcterms:modified xsi:type="dcterms:W3CDTF">2014-03-06T06:11:37Z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1572243887</vt:i4>
  </property>
  <property fmtid="{D5CDD505-2E9C-101B-9397-08002B2CF9AE}" pid="3" name="_NewReviewCycle">
    <vt:lpwstr/>
  </property>
  <property fmtid="{D5CDD505-2E9C-101B-9397-08002B2CF9AE}" pid="4" name="_EmailSubject">
    <vt:lpwstr>TSW Scorecard with current status attached</vt:lpwstr>
  </property>
  <property fmtid="{D5CDD505-2E9C-101B-9397-08002B2CF9AE}" pid="5" name="_AuthorEmail">
    <vt:lpwstr>Willie.Guan@exelisinc.com</vt:lpwstr>
  </property>
  <property fmtid="{D5CDD505-2E9C-101B-9397-08002B2CF9AE}" pid="6" name="_AuthorEmailDisplayName">
    <vt:lpwstr>Guan, Willie - Exelis</vt:lpwstr>
  </property>
  <property fmtid="{D5CDD505-2E9C-101B-9397-08002B2CF9AE}" pid="7" name="_PreviousAdHocReviewCycleID">
    <vt:i4>1001232530</vt:i4>
  </property>
  <property fmtid="{D5CDD505-2E9C-101B-9397-08002B2CF9AE}" pid="8" name="ContentTypeId">
    <vt:lpwstr>0x0101003531A01445C2EB4590F90B5ADC2E562D</vt:lpwstr>
  </property>
  <property fmtid="{D5CDD505-2E9C-101B-9397-08002B2CF9AE}" pid="9" name="_ReviewingToolsShownOnce">
    <vt:lpwstr/>
  </property>
</Properties>
</file>